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32.150\Aquisições_e_Contratos\2023\02 - LICITAÇÕES\17 - LPN 004-2023 - DESATIVAÇÃO LAGOA ETE RIO VERDE\02.FASE  EXTERNA\CD PARA LICITAÇÃO\"/>
    </mc:Choice>
  </mc:AlternateContent>
  <xr:revisionPtr revIDLastSave="0" documentId="13_ncr:1_{42EECE28-87E7-4B5F-B754-767894989F2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ORÇAMENTO" sheetId="2" r:id="rId1"/>
    <sheet name="CRONOGRAMA" sheetId="5" r:id="rId2"/>
    <sheet name="Encargos Sociais" sheetId="8" r:id="rId3"/>
  </sheets>
  <externalReferences>
    <externalReference r:id="rId4"/>
    <externalReference r:id="rId5"/>
    <externalReference r:id="rId6"/>
    <externalReference r:id="rId7"/>
  </externalReferences>
  <definedNames>
    <definedName name="\0" localSheetId="1">#REF!</definedName>
    <definedName name="\0" localSheetId="2">#REF!</definedName>
    <definedName name="\0">#REF!</definedName>
    <definedName name="\c" localSheetId="1">'[1]Bm 8'!#REF!</definedName>
    <definedName name="\c" localSheetId="2">'[1]Bm 8'!#REF!</definedName>
    <definedName name="\c">'[1]Bm 8'!#REF!</definedName>
    <definedName name="\d" localSheetId="1">'[1]Bm 8'!#REF!</definedName>
    <definedName name="\d" localSheetId="2">'[1]Bm 8'!#REF!</definedName>
    <definedName name="\d">'[1]Bm 8'!#REF!</definedName>
    <definedName name="\f">#N/A</definedName>
    <definedName name="\p">#N/A</definedName>
    <definedName name="\q" localSheetId="2">'[1]Bm 8'!#REF!</definedName>
    <definedName name="\q">'[1]Bm 8'!#REF!</definedName>
    <definedName name="\s">'[1]Bm 8'!#REF!</definedName>
    <definedName name="\x">'[1]Bm 8'!#REF!</definedName>
    <definedName name="___________BOR1">'[1]Bm 8'!#REF!</definedName>
    <definedName name="__________BOR1">'[1]Bm 8'!#REF!</definedName>
    <definedName name="_________BOR1">'[1]Bm 8'!#REF!</definedName>
    <definedName name="________BOR1">'[1]Bm 8'!#REF!</definedName>
    <definedName name="________NIL1" localSheetId="1">#REF!</definedName>
    <definedName name="________NIL1" localSheetId="2">#REF!</definedName>
    <definedName name="________NIL1">#REF!</definedName>
    <definedName name="_______BOR1" localSheetId="1">'[1]Bm 8'!#REF!</definedName>
    <definedName name="_______BOR1" localSheetId="2">'[1]Bm 8'!#REF!</definedName>
    <definedName name="_______BOR1">'[1]Bm 8'!#REF!</definedName>
    <definedName name="_______NIL1" localSheetId="1">#REF!</definedName>
    <definedName name="_______NIL1" localSheetId="2">#REF!</definedName>
    <definedName name="_______NIL1">#REF!</definedName>
    <definedName name="______BOR1" localSheetId="1">'[1]Bm 8'!#REF!</definedName>
    <definedName name="______BOR1" localSheetId="2">'[1]Bm 8'!#REF!</definedName>
    <definedName name="______BOR1">'[1]Bm 8'!#REF!</definedName>
    <definedName name="______NIL1" localSheetId="1">#REF!</definedName>
    <definedName name="______NIL1" localSheetId="2">#REF!</definedName>
    <definedName name="______NIL1">#REF!</definedName>
    <definedName name="____BOR1" localSheetId="1">'[1]Bm 8'!#REF!</definedName>
    <definedName name="____BOR1" localSheetId="2">'[1]Bm 8'!#REF!</definedName>
    <definedName name="____BOR1">'[1]Bm 8'!#REF!</definedName>
    <definedName name="____NIL1" localSheetId="1">#REF!</definedName>
    <definedName name="____NIL1" localSheetId="2">#REF!</definedName>
    <definedName name="____NIL1">#REF!</definedName>
    <definedName name="___BOR1" localSheetId="1">'[1]Bm 8'!#REF!</definedName>
    <definedName name="___BOR1" localSheetId="2">'[1]Bm 8'!#REF!</definedName>
    <definedName name="___BOR1">'[1]Bm 8'!#REF!</definedName>
    <definedName name="___NIL1" localSheetId="1">#REF!</definedName>
    <definedName name="___NIL1" localSheetId="2">#REF!</definedName>
    <definedName name="___NIL1">#REF!</definedName>
    <definedName name="__123Graph_D" hidden="1">'[2]Etapa Única'!$C$125:$C$134</definedName>
    <definedName name="__123Graph_E" hidden="1">'[2]Etapa Única'!$E$125:$E$134</definedName>
    <definedName name="__BOR1" localSheetId="1">'[1]Bm 8'!#REF!</definedName>
    <definedName name="__BOR1" localSheetId="2">'[1]Bm 8'!#REF!</definedName>
    <definedName name="__BOR1">'[1]Bm 8'!#REF!</definedName>
    <definedName name="__NIL1" localSheetId="1">#REF!</definedName>
    <definedName name="__NIL1" localSheetId="2">#REF!</definedName>
    <definedName name="__NIL1">#REF!</definedName>
    <definedName name="_BOR1" localSheetId="1">'[1]Bm 8'!#REF!</definedName>
    <definedName name="_BOR1" localSheetId="2">'[1]Bm 8'!#REF!</definedName>
    <definedName name="_BOR1">'[1]Bm 8'!#REF!</definedName>
    <definedName name="_xlnm._FilterDatabase" localSheetId="0" hidden="1">ORÇAMENTO!$A$6:$I$1673</definedName>
    <definedName name="_Key1" localSheetId="1" hidden="1">#REF!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MM" localSheetId="2" hidden="1">#REF!</definedName>
    <definedName name="_MM" hidden="1">#REF!</definedName>
    <definedName name="_NIL1" localSheetId="2">#REF!</definedName>
    <definedName name="_NIL1">#REF!</definedName>
    <definedName name="_Order1" hidden="1">255</definedName>
    <definedName name="_Order2" hidden="1">255</definedName>
    <definedName name="_Sort" localSheetId="1" hidden="1">#REF!</definedName>
    <definedName name="_Sort" localSheetId="2" hidden="1">#REF!</definedName>
    <definedName name="_Sort" hidden="1">#REF!</definedName>
    <definedName name="a" localSheetId="1">'[1]Bm 8'!#REF!</definedName>
    <definedName name="a" localSheetId="2">'[1]Bm 8'!#REF!</definedName>
    <definedName name="a">'[1]Bm 8'!#REF!</definedName>
    <definedName name="acha.coluna" localSheetId="1">#REF!</definedName>
    <definedName name="acha.coluna" localSheetId="2">#REF!</definedName>
    <definedName name="acha.coluna">#REF!</definedName>
    <definedName name="acha.dados" localSheetId="2">#REF!</definedName>
    <definedName name="acha.dados">#REF!</definedName>
    <definedName name="acha.linha" localSheetId="2">#REF!</definedName>
    <definedName name="acha.linha">#REF!</definedName>
    <definedName name="Adut" localSheetId="2" hidden="1">#REF!</definedName>
    <definedName name="Adut" hidden="1">#REF!</definedName>
    <definedName name="_xlnm.Print_Area" localSheetId="1">CRONOGRAMA!$A$1:$O$46</definedName>
    <definedName name="_xlnm.Print_Area" localSheetId="0">ORÇAMENTO!$A$1:$I$1673</definedName>
    <definedName name="Área_impressão_IM" localSheetId="1">#REF!</definedName>
    <definedName name="Área_impressão_IM" localSheetId="2">#REF!</definedName>
    <definedName name="Área_impressão_IM">#REF!</definedName>
    <definedName name="AUXILIARES" localSheetId="2">#REF!</definedName>
    <definedName name="AUXILIARES">#REF!</definedName>
    <definedName name="Código" localSheetId="2">#REF!</definedName>
    <definedName name="Código">#REF!</definedName>
    <definedName name="Comprimento_Equivalente" localSheetId="2">#REF!</definedName>
    <definedName name="Comprimento_Equivalente">#REF!</definedName>
    <definedName name="contratada" localSheetId="2">#REF!</definedName>
    <definedName name="contratada">#REF!</definedName>
    <definedName name="dfsdgtetg">'[1]Bm 8'!#REF!</definedName>
    <definedName name="DIAMETRO" localSheetId="1">#REF!</definedName>
    <definedName name="DIAMETRO" localSheetId="2">#REF!</definedName>
    <definedName name="DIAMETRO">#REF!</definedName>
    <definedName name="EE" localSheetId="2" hidden="1">#REF!</definedName>
    <definedName name="EE" hidden="1">#REF!</definedName>
    <definedName name="Exist" localSheetId="2">#REF!</definedName>
    <definedName name="Exist">#REF!</definedName>
    <definedName name="F" localSheetId="2" hidden="1">#REF!</definedName>
    <definedName name="F" hidden="1">#REF!</definedName>
    <definedName name="GLDSKNGOERIGN">'[1]Bm 8'!#REF!</definedName>
    <definedName name="_xlnm.Recorder" localSheetId="1">#REF!</definedName>
    <definedName name="_xlnm.Recorder" localSheetId="2">#REF!</definedName>
    <definedName name="_xlnm.Recorder">#REF!</definedName>
    <definedName name="I" localSheetId="1" hidden="1">[3]Poço!#REF!</definedName>
    <definedName name="I" localSheetId="2" hidden="1">[3]Poço!#REF!</definedName>
    <definedName name="I" hidden="1">[3]Poço!#REF!</definedName>
    <definedName name="k">'[1]Bm 8'!#REF!</definedName>
    <definedName name="lista" localSheetId="1">#REF!</definedName>
    <definedName name="lista" localSheetId="2">#REF!</definedName>
    <definedName name="lista">#REF!</definedName>
    <definedName name="lista.coluna" localSheetId="2">#REF!</definedName>
    <definedName name="lista.coluna">#REF!</definedName>
    <definedName name="lista.linha" localSheetId="2">#REF!</definedName>
    <definedName name="lista.linha">#REF!</definedName>
    <definedName name="nil" localSheetId="2">#REF!</definedName>
    <definedName name="nil">#REF!</definedName>
    <definedName name="Orçamento" localSheetId="2" hidden="1">#REF!</definedName>
    <definedName name="Orçamento" hidden="1">#REF!</definedName>
    <definedName name="PASSARELAS">'[1]Bm 8'!#REF!</definedName>
    <definedName name="REATERRO_DE_VALAS_COMPACTADO_MECANICAMENTE" localSheetId="1">#REF!</definedName>
    <definedName name="REATERRO_DE_VALAS_COMPACTADO_MECANICAMENTE" localSheetId="2">#REF!</definedName>
    <definedName name="REATERRO_DE_VALAS_COMPACTADO_MECANICAMENTE">#REF!</definedName>
    <definedName name="Recorder" localSheetId="2">#REF!</definedName>
    <definedName name="Recorder">#REF!</definedName>
    <definedName name="rere" localSheetId="2">#REF!</definedName>
    <definedName name="rere">#REF!</definedName>
    <definedName name="TABREC">'[4]TABELA RECURSOS'!$A$1:$G$142</definedName>
    <definedName name="TEMPO_CONTRATO" localSheetId="1">#REF!</definedName>
    <definedName name="TEMPO_CONTRATO" localSheetId="2">#REF!</definedName>
    <definedName name="TEMPO_CONTRATO">#REF!</definedName>
    <definedName name="_xlnm.Print_Titles" localSheetId="0">ORÇAMENTO!$1:$6</definedName>
    <definedName name="TOT" localSheetId="1">'[1]Bm 8'!#REF!</definedName>
    <definedName name="TOT" localSheetId="2">'[1]Bm 8'!#REF!</definedName>
    <definedName name="TOT">'[1]Bm 8'!#REF!</definedName>
    <definedName name="Valores" localSheetId="1">#REF!</definedName>
    <definedName name="Valores" localSheetId="2">#REF!</definedName>
    <definedName name="Valores">#REF!</definedName>
    <definedName name="VALORES_VALORES_Listar" localSheetId="2">#REF!</definedName>
    <definedName name="VALORES_VALORES_Listar">#REF!</definedName>
    <definedName name="Volume" localSheetId="2">#REF!</definedName>
    <definedName name="Volume">#REF!</definedName>
  </definedNames>
  <calcPr calcId="181029"/>
</workbook>
</file>

<file path=xl/calcChain.xml><?xml version="1.0" encoding="utf-8"?>
<calcChain xmlns="http://schemas.openxmlformats.org/spreadsheetml/2006/main">
  <c r="I1333" i="2" l="1"/>
  <c r="F212" i="2" l="1"/>
  <c r="F205" i="2"/>
  <c r="F203" i="2" s="1"/>
  <c r="I503" i="2" l="1"/>
  <c r="I1269" i="2" l="1"/>
  <c r="I1450" i="2" l="1"/>
  <c r="I1452" i="2"/>
  <c r="I1453" i="2"/>
  <c r="I1451" i="2"/>
  <c r="I1449" i="2"/>
  <c r="I22" i="2"/>
  <c r="I1443" i="2"/>
  <c r="I1454" i="2"/>
  <c r="I1455" i="2"/>
  <c r="I1456" i="2"/>
  <c r="I1445" i="2"/>
  <c r="I215" i="2"/>
  <c r="I214" i="2"/>
  <c r="I142" i="2"/>
  <c r="I96" i="2"/>
  <c r="I69" i="2"/>
  <c r="I60" i="2"/>
  <c r="I72" i="2"/>
  <c r="I1448" i="2"/>
  <c r="I1447" i="2"/>
  <c r="I1446" i="2"/>
  <c r="I1266" i="2"/>
  <c r="I1267" i="2"/>
  <c r="F40" i="8"/>
  <c r="E40" i="8"/>
  <c r="D40" i="8"/>
  <c r="C40" i="8"/>
  <c r="F36" i="8"/>
  <c r="E36" i="8"/>
  <c r="D36" i="8"/>
  <c r="C36" i="8"/>
  <c r="F29" i="8"/>
  <c r="E29" i="8"/>
  <c r="D29" i="8"/>
  <c r="C29" i="8"/>
  <c r="F17" i="8"/>
  <c r="E17" i="8"/>
  <c r="D17" i="8"/>
  <c r="C17" i="8"/>
  <c r="I1319" i="2" l="1"/>
  <c r="I127" i="2"/>
  <c r="I1316" i="2"/>
  <c r="I141" i="2"/>
  <c r="I1317" i="2"/>
  <c r="I143" i="2"/>
  <c r="I1320" i="2"/>
  <c r="I1321" i="2"/>
  <c r="I508" i="2"/>
  <c r="I206" i="2"/>
  <c r="I205" i="2"/>
  <c r="I1318" i="2"/>
  <c r="I507" i="2"/>
  <c r="I1268" i="2"/>
  <c r="I505" i="2"/>
  <c r="I121" i="2" l="1"/>
  <c r="I124" i="2"/>
  <c r="I140" i="2"/>
  <c r="I144" i="2"/>
  <c r="I131" i="2"/>
  <c r="I109" i="2"/>
  <c r="I100" i="2"/>
  <c r="I128" i="2"/>
  <c r="I115" i="2"/>
  <c r="I139" i="2"/>
  <c r="I145" i="2"/>
  <c r="I147" i="2"/>
  <c r="I123" i="2"/>
  <c r="I106" i="2"/>
  <c r="I103" i="2"/>
  <c r="I126" i="2"/>
  <c r="I117" i="2"/>
  <c r="I107" i="2"/>
  <c r="I111" i="2"/>
  <c r="I97" i="2"/>
  <c r="I159" i="2"/>
  <c r="I114" i="2"/>
  <c r="I137" i="2"/>
  <c r="I146" i="2"/>
  <c r="I160" i="2"/>
  <c r="I155" i="2"/>
  <c r="I132" i="2"/>
  <c r="I102" i="2"/>
  <c r="I112" i="2"/>
  <c r="I153" i="2"/>
  <c r="I148" i="2"/>
  <c r="I158" i="2"/>
  <c r="I119" i="2"/>
  <c r="I150" i="2"/>
  <c r="I136" i="2"/>
  <c r="I138" i="2"/>
  <c r="I133" i="2"/>
  <c r="I1395" i="2"/>
  <c r="I118" i="2"/>
  <c r="I135" i="2"/>
  <c r="I99" i="2"/>
  <c r="I125" i="2"/>
  <c r="I120" i="2"/>
  <c r="I129" i="2"/>
  <c r="I156" i="2"/>
  <c r="I122" i="2"/>
  <c r="I161" i="2"/>
  <c r="I113" i="2"/>
  <c r="I108" i="2"/>
  <c r="I151" i="2"/>
  <c r="I116" i="2"/>
  <c r="I157" i="2"/>
  <c r="I110" i="2"/>
  <c r="I149" i="2"/>
  <c r="I101" i="2"/>
  <c r="I95" i="2"/>
  <c r="I105" i="2"/>
  <c r="I154" i="2"/>
  <c r="I104" i="2"/>
  <c r="I130" i="2"/>
  <c r="I98" i="2"/>
  <c r="I134" i="2"/>
  <c r="I152" i="2"/>
  <c r="I34" i="2"/>
  <c r="I514" i="2" l="1"/>
  <c r="I547" i="2"/>
  <c r="I549" i="2"/>
  <c r="I550" i="2"/>
  <c r="I551" i="2"/>
  <c r="I552" i="2"/>
  <c r="I546" i="2"/>
  <c r="I548" i="2"/>
  <c r="I1642" i="2" l="1"/>
  <c r="B17" i="5"/>
  <c r="B37" i="5" s="1"/>
  <c r="I1039" i="2" l="1"/>
  <c r="I1462" i="2"/>
  <c r="I1487" i="2"/>
  <c r="I1028" i="2"/>
  <c r="I1040" i="2"/>
  <c r="I1057" i="2"/>
  <c r="I1463" i="2"/>
  <c r="I1488" i="2"/>
  <c r="I46" i="2"/>
  <c r="I164" i="2"/>
  <c r="I1017" i="2"/>
  <c r="I166" i="2"/>
  <c r="I167" i="2"/>
  <c r="I1007" i="2"/>
  <c r="I1019" i="2"/>
  <c r="I168" i="2"/>
  <c r="I1032" i="2"/>
  <c r="I968" i="2"/>
  <c r="I1495" i="2"/>
  <c r="I1523" i="2"/>
  <c r="I1657" i="2"/>
  <c r="I1636" i="2"/>
  <c r="I1654" i="2"/>
  <c r="I1656" i="2"/>
  <c r="I1658" i="2"/>
  <c r="I1640" i="2"/>
  <c r="I1641" i="2"/>
  <c r="I1637" i="2"/>
  <c r="I1655" i="2"/>
  <c r="I1634" i="2"/>
  <c r="I1444" i="2"/>
  <c r="I1616" i="2"/>
  <c r="I1667" i="2"/>
  <c r="I1671" i="2"/>
  <c r="I1669" i="2"/>
  <c r="I1666" i="2"/>
  <c r="I1665" i="2"/>
  <c r="I1664" i="2"/>
  <c r="I1663" i="2"/>
  <c r="I1662" i="2"/>
  <c r="I1661" i="2"/>
  <c r="I1611" i="2"/>
  <c r="I1590" i="2"/>
  <c r="I1588" i="2"/>
  <c r="I1544" i="2"/>
  <c r="I1524" i="2"/>
  <c r="I1476" i="2"/>
  <c r="I1475" i="2"/>
  <c r="I1474" i="2"/>
  <c r="I1473" i="2"/>
  <c r="I1472" i="2"/>
  <c r="I1436" i="2"/>
  <c r="I1433" i="2"/>
  <c r="I1432" i="2"/>
  <c r="I1431" i="2"/>
  <c r="I1428" i="2"/>
  <c r="I1427" i="2"/>
  <c r="I1424" i="2"/>
  <c r="I1420" i="2"/>
  <c r="I1419" i="2"/>
  <c r="I1418" i="2"/>
  <c r="I1415" i="2"/>
  <c r="I1414" i="2"/>
  <c r="I1411" i="2"/>
  <c r="I1407" i="2"/>
  <c r="I1406" i="2"/>
  <c r="I1403" i="2"/>
  <c r="I1402" i="2"/>
  <c r="I1399" i="2"/>
  <c r="I1394" i="2"/>
  <c r="I1391" i="2"/>
  <c r="I1390" i="2"/>
  <c r="I1387" i="2"/>
  <c r="I1383" i="2"/>
  <c r="I1382" i="2"/>
  <c r="I1381" i="2"/>
  <c r="I1378" i="2"/>
  <c r="I1377" i="2"/>
  <c r="I1374" i="2"/>
  <c r="I1370" i="2"/>
  <c r="I1369" i="2"/>
  <c r="I1366" i="2"/>
  <c r="I1365" i="2"/>
  <c r="I1362" i="2"/>
  <c r="I1358" i="2"/>
  <c r="I1357" i="2"/>
  <c r="I1354" i="2"/>
  <c r="I1353" i="2"/>
  <c r="I1350" i="2"/>
  <c r="I1346" i="2"/>
  <c r="I1345" i="2"/>
  <c r="I1344" i="2"/>
  <c r="I1341" i="2"/>
  <c r="I1340" i="2"/>
  <c r="I1337" i="2"/>
  <c r="I1327" i="2"/>
  <c r="I1324" i="2"/>
  <c r="I1323" i="2"/>
  <c r="I1305" i="2"/>
  <c r="I1258" i="2"/>
  <c r="I1104" i="2"/>
  <c r="I1103" i="2"/>
  <c r="I1102" i="2"/>
  <c r="I1101" i="2"/>
  <c r="I1100" i="2"/>
  <c r="I1086" i="2"/>
  <c r="I1082" i="2"/>
  <c r="I1071" i="2"/>
  <c r="I1070" i="2"/>
  <c r="I1050" i="2"/>
  <c r="I1049" i="2"/>
  <c r="I1048" i="2"/>
  <c r="I936" i="2"/>
  <c r="I934" i="2"/>
  <c r="I837" i="2"/>
  <c r="I836" i="2"/>
  <c r="I834" i="2"/>
  <c r="I833" i="2"/>
  <c r="I832" i="2"/>
  <c r="I792" i="2"/>
  <c r="I791" i="2"/>
  <c r="I790" i="2"/>
  <c r="I789" i="2"/>
  <c r="I788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2" i="2"/>
  <c r="I761" i="2"/>
  <c r="I759" i="2"/>
  <c r="I757" i="2"/>
  <c r="I742" i="2"/>
  <c r="I740" i="2"/>
  <c r="I717" i="2"/>
  <c r="I704" i="2"/>
  <c r="I607" i="2"/>
  <c r="I592" i="2"/>
  <c r="I591" i="2"/>
  <c r="I543" i="2"/>
  <c r="I542" i="2"/>
  <c r="I535" i="2"/>
  <c r="I530" i="2"/>
  <c r="I529" i="2"/>
  <c r="I528" i="2"/>
  <c r="I522" i="2"/>
  <c r="I512" i="2"/>
  <c r="I510" i="2"/>
  <c r="I467" i="2"/>
  <c r="I466" i="2"/>
  <c r="I465" i="2"/>
  <c r="I464" i="2"/>
  <c r="I463" i="2"/>
  <c r="I462" i="2"/>
  <c r="I461" i="2"/>
  <c r="I460" i="2"/>
  <c r="I459" i="2"/>
  <c r="I457" i="2"/>
  <c r="I354" i="2"/>
  <c r="I353" i="2"/>
  <c r="I352" i="2"/>
  <c r="I307" i="2"/>
  <c r="I306" i="2"/>
  <c r="I305" i="2"/>
  <c r="I240" i="2"/>
  <c r="I237" i="2"/>
  <c r="I224" i="2"/>
  <c r="I191" i="2"/>
  <c r="I86" i="2"/>
  <c r="I15" i="2"/>
  <c r="I9" i="2"/>
  <c r="I8" i="2"/>
  <c r="I597" i="2" l="1"/>
  <c r="I500" i="2"/>
  <c r="I506" i="2"/>
  <c r="I501" i="2"/>
  <c r="I504" i="2"/>
  <c r="I502" i="2"/>
  <c r="I1635" i="2"/>
  <c r="I36" i="2"/>
  <c r="I39" i="2"/>
  <c r="I493" i="2"/>
  <c r="I492" i="2"/>
  <c r="I488" i="2"/>
  <c r="I489" i="2"/>
  <c r="I496" i="2"/>
  <c r="I487" i="2"/>
  <c r="I498" i="2"/>
  <c r="I497" i="2"/>
  <c r="I495" i="2"/>
  <c r="I491" i="2"/>
  <c r="I494" i="2"/>
  <c r="I1527" i="2"/>
  <c r="I1512" i="2"/>
  <c r="I1511" i="2"/>
  <c r="I1497" i="2"/>
  <c r="I999" i="2"/>
  <c r="I988" i="2"/>
  <c r="I1620" i="2"/>
  <c r="I1597" i="2"/>
  <c r="I1036" i="2"/>
  <c r="I1025" i="2"/>
  <c r="I1600" i="2"/>
  <c r="I1576" i="2"/>
  <c r="I1003" i="2"/>
  <c r="I991" i="2"/>
  <c r="I986" i="2"/>
  <c r="I973" i="2"/>
  <c r="I1012" i="2"/>
  <c r="I998" i="2"/>
  <c r="I1507" i="2"/>
  <c r="I1493" i="2"/>
  <c r="I1550" i="2"/>
  <c r="I1528" i="2"/>
  <c r="I977" i="2"/>
  <c r="I1575" i="2"/>
  <c r="I1556" i="2"/>
  <c r="I990" i="2"/>
  <c r="I976" i="2"/>
  <c r="I1596" i="2"/>
  <c r="I1571" i="2"/>
  <c r="I971" i="2"/>
  <c r="I954" i="2"/>
  <c r="I1624" i="2"/>
  <c r="I1606" i="2"/>
  <c r="I1016" i="2"/>
  <c r="I1005" i="2"/>
  <c r="I983" i="2"/>
  <c r="I1061" i="2"/>
  <c r="I1044" i="2"/>
  <c r="I1537" i="2"/>
  <c r="I961" i="2"/>
  <c r="I1555" i="2"/>
  <c r="I1532" i="2"/>
  <c r="I975" i="2"/>
  <c r="I960" i="2"/>
  <c r="I1496" i="2"/>
  <c r="I1484" i="2"/>
  <c r="I1570" i="2"/>
  <c r="I1551" i="2"/>
  <c r="I1531" i="2"/>
  <c r="I1515" i="2"/>
  <c r="I958" i="2"/>
  <c r="I1483" i="2"/>
  <c r="I1459" i="2"/>
  <c r="I1623" i="2"/>
  <c r="I1601" i="2"/>
  <c r="I1520" i="2"/>
  <c r="I1508" i="2"/>
  <c r="I1062" i="2"/>
  <c r="I1045" i="2"/>
  <c r="I1031" i="2"/>
  <c r="I1020" i="2"/>
  <c r="I1503" i="2"/>
  <c r="I1067" i="2"/>
  <c r="I1054" i="2"/>
  <c r="I1053" i="2"/>
  <c r="I1037" i="2"/>
  <c r="I1009" i="2"/>
  <c r="I994" i="2"/>
  <c r="I980" i="2"/>
  <c r="I1015" i="2"/>
  <c r="I1004" i="2"/>
  <c r="I972" i="2"/>
  <c r="I955" i="2"/>
  <c r="I1008" i="2"/>
  <c r="I996" i="2"/>
  <c r="I979" i="2"/>
  <c r="I965" i="2"/>
  <c r="I1047" i="2"/>
  <c r="I995" i="2"/>
  <c r="I981" i="2"/>
  <c r="I963" i="2"/>
  <c r="I1632" i="2"/>
  <c r="I1651" i="2"/>
  <c r="I1650" i="2"/>
  <c r="I1645" i="2"/>
  <c r="I1011" i="2"/>
  <c r="I1470" i="2"/>
  <c r="I1024" i="2"/>
  <c r="I1492" i="2"/>
  <c r="I1023" i="2"/>
  <c r="I951" i="2"/>
  <c r="I793" i="2"/>
  <c r="I754" i="2"/>
  <c r="I765" i="2"/>
  <c r="I753" i="2"/>
  <c r="I1546" i="2"/>
  <c r="I1569" i="2"/>
  <c r="I1560" i="2"/>
  <c r="I1519" i="2"/>
  <c r="I1514" i="2"/>
  <c r="I1510" i="2"/>
  <c r="I1506" i="2"/>
  <c r="I1499" i="2"/>
  <c r="I1066" i="2"/>
  <c r="I1035" i="2"/>
  <c r="I1626" i="2"/>
  <c r="I1622" i="2"/>
  <c r="I1618" i="2"/>
  <c r="I1607" i="2"/>
  <c r="I1599" i="2"/>
  <c r="I1593" i="2"/>
  <c r="I1579" i="2"/>
  <c r="I1572" i="2"/>
  <c r="I1568" i="2"/>
  <c r="I1559" i="2"/>
  <c r="I1552" i="2"/>
  <c r="I1548" i="2"/>
  <c r="I1538" i="2"/>
  <c r="I1530" i="2"/>
  <c r="I1522" i="2"/>
  <c r="I1518" i="2"/>
  <c r="I1513" i="2"/>
  <c r="I1509" i="2"/>
  <c r="I1505" i="2"/>
  <c r="I1498" i="2"/>
  <c r="I1494" i="2"/>
  <c r="I1490" i="2"/>
  <c r="I1485" i="2"/>
  <c r="I1481" i="2"/>
  <c r="I1467" i="2"/>
  <c r="I1461" i="2"/>
  <c r="I1065" i="2"/>
  <c r="I1059" i="2"/>
  <c r="I1055" i="2"/>
  <c r="I1046" i="2"/>
  <c r="I1042" i="2"/>
  <c r="I1038" i="2"/>
  <c r="I1034" i="2"/>
  <c r="I1030" i="2"/>
  <c r="I1026" i="2"/>
  <c r="I1022" i="2"/>
  <c r="I1018" i="2"/>
  <c r="I1014" i="2"/>
  <c r="I1010" i="2"/>
  <c r="I1006" i="2"/>
  <c r="I1002" i="2"/>
  <c r="I997" i="2"/>
  <c r="I993" i="2"/>
  <c r="I989" i="2"/>
  <c r="I982" i="2"/>
  <c r="I978" i="2"/>
  <c r="I974" i="2"/>
  <c r="I970" i="2"/>
  <c r="I962" i="2"/>
  <c r="I956" i="2"/>
  <c r="I1583" i="2"/>
  <c r="I1500" i="2"/>
  <c r="I1594" i="2"/>
  <c r="I1580" i="2"/>
  <c r="I1482" i="2"/>
  <c r="I1469" i="2"/>
  <c r="I1043" i="2"/>
  <c r="I1625" i="2"/>
  <c r="I1621" i="2"/>
  <c r="I1617" i="2"/>
  <c r="I1584" i="2"/>
  <c r="I1578" i="2"/>
  <c r="I1564" i="2"/>
  <c r="I1558" i="2"/>
  <c r="I1547" i="2"/>
  <c r="I1521" i="2"/>
  <c r="I1516" i="2"/>
  <c r="I1489" i="2"/>
  <c r="I1479" i="2"/>
  <c r="I1466" i="2"/>
  <c r="I1064" i="2"/>
  <c r="I1058" i="2"/>
  <c r="I1041" i="2"/>
  <c r="I1033" i="2"/>
  <c r="I1029" i="2"/>
  <c r="I1021" i="2"/>
  <c r="I1013" i="2"/>
  <c r="I1001" i="2"/>
  <c r="I992" i="2"/>
  <c r="I1563" i="2"/>
  <c r="I1619" i="2"/>
  <c r="I1609" i="2"/>
  <c r="I1549" i="2"/>
  <c r="I1540" i="2"/>
  <c r="I1491" i="2"/>
  <c r="I1056" i="2"/>
  <c r="I1027" i="2"/>
  <c r="I823" i="2"/>
  <c r="I827" i="2"/>
  <c r="I831" i="2"/>
  <c r="I822" i="2"/>
  <c r="I826" i="2"/>
  <c r="I830" i="2"/>
  <c r="I835" i="2"/>
  <c r="I829" i="2"/>
  <c r="I828" i="2"/>
  <c r="I824" i="2"/>
  <c r="I7" i="2"/>
  <c r="I825" i="2"/>
  <c r="I1649" i="2" l="1"/>
  <c r="I1648" i="2"/>
  <c r="I1652" i="2"/>
  <c r="I1633" i="2"/>
  <c r="I1644" i="2"/>
  <c r="I1646" i="2"/>
  <c r="I1639" i="2"/>
  <c r="I1647" i="2"/>
  <c r="I532" i="2"/>
  <c r="B21" i="5"/>
  <c r="B41" i="5" s="1"/>
  <c r="B19" i="5"/>
  <c r="B39" i="5" s="1"/>
  <c r="O36" i="5"/>
  <c r="N36" i="5"/>
  <c r="M36" i="5"/>
  <c r="L36" i="5"/>
  <c r="K36" i="5"/>
  <c r="J36" i="5"/>
  <c r="I36" i="5"/>
  <c r="H36" i="5"/>
  <c r="G36" i="5"/>
  <c r="F36" i="5"/>
  <c r="E36" i="5"/>
  <c r="D36" i="5"/>
  <c r="A45" i="5"/>
  <c r="A44" i="5"/>
  <c r="O16" i="5" l="1"/>
  <c r="N16" i="5"/>
  <c r="B15" i="5"/>
  <c r="B35" i="5" s="1"/>
  <c r="B13" i="5"/>
  <c r="B33" i="5" s="1"/>
  <c r="B11" i="5"/>
  <c r="B31" i="5" s="1"/>
  <c r="B9" i="5"/>
  <c r="B29" i="5" s="1"/>
  <c r="C5" i="5"/>
  <c r="I43" i="2" l="1"/>
  <c r="I1417" i="2"/>
  <c r="I1393" i="2"/>
  <c r="I1336" i="2"/>
  <c r="I1244" i="2"/>
  <c r="I393" i="2"/>
  <c r="I230" i="2"/>
  <c r="I20" i="2"/>
  <c r="I931" i="2"/>
  <c r="I918" i="2"/>
  <c r="I897" i="2"/>
  <c r="I881" i="2"/>
  <c r="I856" i="2"/>
  <c r="I751" i="2"/>
  <c r="I687" i="2"/>
  <c r="I1290" i="2"/>
  <c r="I1286" i="2"/>
  <c r="I1282" i="2"/>
  <c r="I1278" i="2"/>
  <c r="I1274" i="2"/>
  <c r="I1265" i="2"/>
  <c r="I1261" i="2"/>
  <c r="I1256" i="2"/>
  <c r="I1252" i="2"/>
  <c r="I1247" i="2"/>
  <c r="I1243" i="2"/>
  <c r="I1239" i="2"/>
  <c r="I1235" i="2"/>
  <c r="I1231" i="2"/>
  <c r="I1227" i="2"/>
  <c r="I1223" i="2"/>
  <c r="I1219" i="2"/>
  <c r="I1214" i="2"/>
  <c r="I1210" i="2"/>
  <c r="I1206" i="2"/>
  <c r="I1202" i="2"/>
  <c r="I1198" i="2"/>
  <c r="I1194" i="2"/>
  <c r="I1190" i="2"/>
  <c r="I1186" i="2"/>
  <c r="I1182" i="2"/>
  <c r="I1178" i="2"/>
  <c r="I1173" i="2"/>
  <c r="I1169" i="2"/>
  <c r="I1165" i="2"/>
  <c r="I1161" i="2"/>
  <c r="I1157" i="2"/>
  <c r="I1153" i="2"/>
  <c r="I1149" i="2"/>
  <c r="I1145" i="2"/>
  <c r="I1141" i="2"/>
  <c r="I1136" i="2"/>
  <c r="I1132" i="2"/>
  <c r="I1128" i="2"/>
  <c r="I1124" i="2"/>
  <c r="I1120" i="2"/>
  <c r="I1116" i="2"/>
  <c r="I1112" i="2"/>
  <c r="I1108" i="2"/>
  <c r="I1097" i="2"/>
  <c r="I1093" i="2"/>
  <c r="I1089" i="2"/>
  <c r="I1084" i="2"/>
  <c r="I1079" i="2"/>
  <c r="I1075" i="2"/>
  <c r="I880" i="2"/>
  <c r="I820" i="2"/>
  <c r="I815" i="2"/>
  <c r="I810" i="2"/>
  <c r="I804" i="2"/>
  <c r="I798" i="2"/>
  <c r="I786" i="2"/>
  <c r="I758" i="2"/>
  <c r="I735" i="2"/>
  <c r="I690" i="2"/>
  <c r="I658" i="2"/>
  <c r="I640" i="2"/>
  <c r="I636" i="2"/>
  <c r="I632" i="2"/>
  <c r="I628" i="2"/>
  <c r="I624" i="2"/>
  <c r="I620" i="2"/>
  <c r="I615" i="2"/>
  <c r="I596" i="2"/>
  <c r="I587" i="2"/>
  <c r="I565" i="2"/>
  <c r="I533" i="2"/>
  <c r="I428" i="2"/>
  <c r="I396" i="2"/>
  <c r="I392" i="2"/>
  <c r="I347" i="2"/>
  <c r="I267" i="2"/>
  <c r="I204" i="2"/>
  <c r="I195" i="2"/>
  <c r="I177" i="2"/>
  <c r="I19" i="2"/>
  <c r="I945" i="2"/>
  <c r="I939" i="2"/>
  <c r="I930" i="2"/>
  <c r="I926" i="2"/>
  <c r="I922" i="2"/>
  <c r="I916" i="2"/>
  <c r="I912" i="2"/>
  <c r="I908" i="2"/>
  <c r="I902" i="2"/>
  <c r="I896" i="2"/>
  <c r="I891" i="2"/>
  <c r="I887" i="2"/>
  <c r="I879" i="2"/>
  <c r="I875" i="2"/>
  <c r="I871" i="2"/>
  <c r="I862" i="2"/>
  <c r="I855" i="2"/>
  <c r="I851" i="2"/>
  <c r="I845" i="2"/>
  <c r="I809" i="2"/>
  <c r="I760" i="2"/>
  <c r="I750" i="2"/>
  <c r="I746" i="2"/>
  <c r="I732" i="2"/>
  <c r="I728" i="2"/>
  <c r="I723" i="2"/>
  <c r="I719" i="2"/>
  <c r="I712" i="2"/>
  <c r="I707" i="2"/>
  <c r="I699" i="2"/>
  <c r="I692" i="2"/>
  <c r="I685" i="2"/>
  <c r="I674" i="2"/>
  <c r="I669" i="2"/>
  <c r="I663" i="2"/>
  <c r="I657" i="2"/>
  <c r="I652" i="2"/>
  <c r="I645" i="2"/>
  <c r="I611" i="2"/>
  <c r="I604" i="2"/>
  <c r="I595" i="2"/>
  <c r="I579" i="2"/>
  <c r="I575" i="2"/>
  <c r="I569" i="2"/>
  <c r="I563" i="2"/>
  <c r="I558" i="2"/>
  <c r="I541" i="2"/>
  <c r="I534" i="2"/>
  <c r="I524" i="2"/>
  <c r="I519" i="2"/>
  <c r="I515" i="2"/>
  <c r="I483" i="2"/>
  <c r="I479" i="2"/>
  <c r="I474" i="2"/>
  <c r="I455" i="2"/>
  <c r="I427" i="2"/>
  <c r="I423" i="2"/>
  <c r="I419" i="2"/>
  <c r="I414" i="2"/>
  <c r="I410" i="2"/>
  <c r="I404" i="2"/>
  <c r="I391" i="2"/>
  <c r="I386" i="2"/>
  <c r="I382" i="2"/>
  <c r="I376" i="2"/>
  <c r="I370" i="2"/>
  <c r="I364" i="2"/>
  <c r="I358" i="2"/>
  <c r="I346" i="2"/>
  <c r="I342" i="2"/>
  <c r="I337" i="2"/>
  <c r="I330" i="2"/>
  <c r="I325" i="2"/>
  <c r="I321" i="2"/>
  <c r="I316" i="2"/>
  <c r="I312" i="2"/>
  <c r="I299" i="2"/>
  <c r="I295" i="2"/>
  <c r="I290" i="2"/>
  <c r="I283" i="2"/>
  <c r="I278" i="2"/>
  <c r="I272" i="2"/>
  <c r="I265" i="2"/>
  <c r="I261" i="2"/>
  <c r="I256" i="2"/>
  <c r="I252" i="2"/>
  <c r="I244" i="2"/>
  <c r="I235" i="2"/>
  <c r="I229" i="2"/>
  <c r="I225" i="2"/>
  <c r="I217" i="2"/>
  <c r="I211" i="2"/>
  <c r="I199" i="2"/>
  <c r="I187" i="2"/>
  <c r="I182" i="2"/>
  <c r="I178" i="2"/>
  <c r="I171" i="2"/>
  <c r="I92" i="2"/>
  <c r="I83" i="2"/>
  <c r="I75" i="2"/>
  <c r="I1426" i="2"/>
  <c r="I1401" i="2"/>
  <c r="I1376" i="2"/>
  <c r="I1361" i="2"/>
  <c r="I1343" i="2"/>
  <c r="I1325" i="2"/>
  <c r="I1308" i="2"/>
  <c r="I1299" i="2"/>
  <c r="I1291" i="2"/>
  <c r="I1283" i="2"/>
  <c r="I1275" i="2"/>
  <c r="I1262" i="2"/>
  <c r="I1253" i="2"/>
  <c r="I1248" i="2"/>
  <c r="I1232" i="2"/>
  <c r="I1224" i="2"/>
  <c r="I1215" i="2"/>
  <c r="I1207" i="2"/>
  <c r="I1199" i="2"/>
  <c r="I1191" i="2"/>
  <c r="I1183" i="2"/>
  <c r="I1174" i="2"/>
  <c r="I1166" i="2"/>
  <c r="I1158" i="2"/>
  <c r="I1150" i="2"/>
  <c r="I1142" i="2"/>
  <c r="I1133" i="2"/>
  <c r="I1125" i="2"/>
  <c r="I1117" i="2"/>
  <c r="I1109" i="2"/>
  <c r="I1094" i="2"/>
  <c r="I1085" i="2"/>
  <c r="I1076" i="2"/>
  <c r="I857" i="2"/>
  <c r="I811" i="2"/>
  <c r="I800" i="2"/>
  <c r="I783" i="2"/>
  <c r="I691" i="2"/>
  <c r="I641" i="2"/>
  <c r="I633" i="2"/>
  <c r="I625" i="2"/>
  <c r="I617" i="2"/>
  <c r="I588" i="2"/>
  <c r="I536" i="2"/>
  <c r="I397" i="2"/>
  <c r="I282" i="2"/>
  <c r="I192" i="2"/>
  <c r="I946" i="2"/>
  <c r="I927" i="2"/>
  <c r="I913" i="2"/>
  <c r="I893" i="2"/>
  <c r="I876" i="2"/>
  <c r="I867" i="2"/>
  <c r="I847" i="2"/>
  <c r="I763" i="2"/>
  <c r="I739" i="2"/>
  <c r="I724" i="2"/>
  <c r="I713" i="2"/>
  <c r="I700" i="2"/>
  <c r="I671" i="2"/>
  <c r="I659" i="2"/>
  <c r="I648" i="2"/>
  <c r="I605" i="2"/>
  <c r="I583" i="2"/>
  <c r="I570" i="2"/>
  <c r="I559" i="2"/>
  <c r="I545" i="2"/>
  <c r="I525" i="2"/>
  <c r="I516" i="2"/>
  <c r="I480" i="2"/>
  <c r="I424" i="2"/>
  <c r="I415" i="2"/>
  <c r="I405" i="2"/>
  <c r="I387" i="2"/>
  <c r="I378" i="2"/>
  <c r="I359" i="2"/>
  <c r="I343" i="2"/>
  <c r="I331" i="2"/>
  <c r="I322" i="2"/>
  <c r="I313" i="2"/>
  <c r="I296" i="2"/>
  <c r="I284" i="2"/>
  <c r="I274" i="2"/>
  <c r="I262" i="2"/>
  <c r="I253" i="2"/>
  <c r="I239" i="2"/>
  <c r="I226" i="2"/>
  <c r="I212" i="2"/>
  <c r="I188" i="2"/>
  <c r="I179" i="2"/>
  <c r="I88" i="2"/>
  <c r="I1435" i="2"/>
  <c r="I1416" i="2"/>
  <c r="I1400" i="2"/>
  <c r="I1385" i="2"/>
  <c r="I1367" i="2"/>
  <c r="I1351" i="2"/>
  <c r="I1342" i="2"/>
  <c r="I1329" i="2"/>
  <c r="I1311" i="2"/>
  <c r="I1298" i="2"/>
  <c r="I1430" i="2"/>
  <c r="I1413" i="2"/>
  <c r="I1398" i="2"/>
  <c r="I1380" i="2"/>
  <c r="I1356" i="2"/>
  <c r="I1339" i="2"/>
  <c r="I1328" i="2"/>
  <c r="I1310" i="2"/>
  <c r="I1301" i="2"/>
  <c r="I1293" i="2"/>
  <c r="I1285" i="2"/>
  <c r="I1277" i="2"/>
  <c r="I1264" i="2"/>
  <c r="I1255" i="2"/>
  <c r="I1250" i="2"/>
  <c r="I1238" i="2"/>
  <c r="I1230" i="2"/>
  <c r="I1222" i="2"/>
  <c r="I1213" i="2"/>
  <c r="I1205" i="2"/>
  <c r="I1197" i="2"/>
  <c r="I1189" i="2"/>
  <c r="I1181" i="2"/>
  <c r="I1172" i="2"/>
  <c r="I1164" i="2"/>
  <c r="I1156" i="2"/>
  <c r="I1148" i="2"/>
  <c r="I1140" i="2"/>
  <c r="I1131" i="2"/>
  <c r="I1123" i="2"/>
  <c r="I1115" i="2"/>
  <c r="I1107" i="2"/>
  <c r="I1092" i="2"/>
  <c r="I1083" i="2"/>
  <c r="I1078" i="2"/>
  <c r="I1074" i="2"/>
  <c r="I865" i="2"/>
  <c r="I819" i="2"/>
  <c r="I814" i="2"/>
  <c r="I807" i="2"/>
  <c r="I797" i="2"/>
  <c r="I785" i="2"/>
  <c r="I744" i="2"/>
  <c r="I733" i="2"/>
  <c r="I679" i="2"/>
  <c r="I643" i="2"/>
  <c r="I639" i="2"/>
  <c r="I635" i="2"/>
  <c r="I631" i="2"/>
  <c r="I627" i="2"/>
  <c r="I623" i="2"/>
  <c r="I619" i="2"/>
  <c r="I614" i="2"/>
  <c r="I590" i="2"/>
  <c r="I586" i="2"/>
  <c r="I544" i="2"/>
  <c r="I531" i="2"/>
  <c r="I408" i="2"/>
  <c r="I395" i="2"/>
  <c r="I389" i="2"/>
  <c r="I329" i="2"/>
  <c r="I243" i="2"/>
  <c r="I194" i="2"/>
  <c r="I176" i="2"/>
  <c r="I14" i="2"/>
  <c r="I948" i="2"/>
  <c r="I943" i="2"/>
  <c r="I935" i="2"/>
  <c r="I929" i="2"/>
  <c r="I925" i="2"/>
  <c r="I921" i="2"/>
  <c r="I915" i="2"/>
  <c r="I911" i="2"/>
  <c r="I907" i="2"/>
  <c r="I899" i="2"/>
  <c r="I895" i="2"/>
  <c r="I890" i="2"/>
  <c r="I885" i="2"/>
  <c r="I878" i="2"/>
  <c r="I874" i="2"/>
  <c r="I869" i="2"/>
  <c r="I859" i="2"/>
  <c r="I854" i="2"/>
  <c r="I850" i="2"/>
  <c r="I844" i="2"/>
  <c r="I808" i="2"/>
  <c r="I756" i="2"/>
  <c r="I749" i="2"/>
  <c r="I745" i="2"/>
  <c r="I731" i="2"/>
  <c r="I727" i="2"/>
  <c r="I722" i="2"/>
  <c r="I715" i="2"/>
  <c r="I711" i="2"/>
  <c r="I702" i="2"/>
  <c r="I697" i="2"/>
  <c r="I689" i="2"/>
  <c r="I684" i="2"/>
  <c r="I673" i="2"/>
  <c r="I668" i="2"/>
  <c r="I661" i="2"/>
  <c r="I656" i="2"/>
  <c r="I650" i="2"/>
  <c r="I616" i="2"/>
  <c r="I610" i="2"/>
  <c r="I603" i="2"/>
  <c r="I594" i="2"/>
  <c r="I578" i="2"/>
  <c r="I573" i="2"/>
  <c r="I568" i="2"/>
  <c r="I561" i="2"/>
  <c r="I557" i="2"/>
  <c r="I540" i="2"/>
  <c r="I527" i="2"/>
  <c r="I523" i="2"/>
  <c r="I518" i="2"/>
  <c r="I511" i="2"/>
  <c r="I482" i="2"/>
  <c r="I478" i="2"/>
  <c r="I473" i="2"/>
  <c r="I426" i="2"/>
  <c r="I422" i="2"/>
  <c r="I417" i="2"/>
  <c r="I413" i="2"/>
  <c r="I409" i="2"/>
  <c r="I403" i="2"/>
  <c r="I390" i="2"/>
  <c r="I385" i="2"/>
  <c r="I381" i="2"/>
  <c r="I374" i="2"/>
  <c r="I368" i="2"/>
  <c r="I362" i="2"/>
  <c r="I357" i="2"/>
  <c r="I345" i="2"/>
  <c r="I341" i="2"/>
  <c r="I336" i="2"/>
  <c r="I328" i="2"/>
  <c r="I324" i="2"/>
  <c r="I319" i="2"/>
  <c r="I315" i="2"/>
  <c r="I310" i="2"/>
  <c r="I298" i="2"/>
  <c r="I294" i="2"/>
  <c r="I289" i="2"/>
  <c r="I281" i="2"/>
  <c r="I277" i="2"/>
  <c r="I269" i="2"/>
  <c r="I264" i="2"/>
  <c r="I260" i="2"/>
  <c r="I255" i="2"/>
  <c r="I251" i="2"/>
  <c r="I242" i="2"/>
  <c r="I234" i="2"/>
  <c r="I228" i="2"/>
  <c r="I223" i="2"/>
  <c r="I216" i="2"/>
  <c r="I209" i="2"/>
  <c r="I198" i="2"/>
  <c r="I185" i="2"/>
  <c r="I181" i="2"/>
  <c r="I175" i="2"/>
  <c r="I170" i="2"/>
  <c r="I90" i="2"/>
  <c r="I80" i="2"/>
  <c r="I74" i="2"/>
  <c r="I1410" i="2"/>
  <c r="I1386" i="2"/>
  <c r="I1368" i="2"/>
  <c r="I1352" i="2"/>
  <c r="I1330" i="2"/>
  <c r="I1312" i="2"/>
  <c r="I1303" i="2"/>
  <c r="I1295" i="2"/>
  <c r="I1287" i="2"/>
  <c r="I1279" i="2"/>
  <c r="I1271" i="2"/>
  <c r="I1257" i="2"/>
  <c r="I1240" i="2"/>
  <c r="I1236" i="2"/>
  <c r="I1228" i="2"/>
  <c r="I1220" i="2"/>
  <c r="I1211" i="2"/>
  <c r="I1203" i="2"/>
  <c r="I1195" i="2"/>
  <c r="I1187" i="2"/>
  <c r="I1179" i="2"/>
  <c r="I1170" i="2"/>
  <c r="I1162" i="2"/>
  <c r="I1154" i="2"/>
  <c r="I1146" i="2"/>
  <c r="I1137" i="2"/>
  <c r="I1129" i="2"/>
  <c r="I1121" i="2"/>
  <c r="I1113" i="2"/>
  <c r="I1098" i="2"/>
  <c r="I1090" i="2"/>
  <c r="I1080" i="2"/>
  <c r="I949" i="2"/>
  <c r="I817" i="2"/>
  <c r="I805" i="2"/>
  <c r="I795" i="2"/>
  <c r="I738" i="2"/>
  <c r="I677" i="2"/>
  <c r="I637" i="2"/>
  <c r="I629" i="2"/>
  <c r="I621" i="2"/>
  <c r="I599" i="2"/>
  <c r="I581" i="2"/>
  <c r="I367" i="2"/>
  <c r="I196" i="2"/>
  <c r="I12" i="2"/>
  <c r="I941" i="2"/>
  <c r="I923" i="2"/>
  <c r="I909" i="2"/>
  <c r="I904" i="2"/>
  <c r="I888" i="2"/>
  <c r="I872" i="2"/>
  <c r="I852" i="2"/>
  <c r="I841" i="2"/>
  <c r="I747" i="2"/>
  <c r="I729" i="2"/>
  <c r="I720" i="2"/>
  <c r="I709" i="2"/>
  <c r="I693" i="2"/>
  <c r="I675" i="2"/>
  <c r="I665" i="2"/>
  <c r="I653" i="2"/>
  <c r="I612" i="2"/>
  <c r="I598" i="2"/>
  <c r="I576" i="2"/>
  <c r="I564" i="2"/>
  <c r="I537" i="2"/>
  <c r="I520" i="2"/>
  <c r="I484" i="2"/>
  <c r="I475" i="2"/>
  <c r="I470" i="2"/>
  <c r="I420" i="2"/>
  <c r="I411" i="2"/>
  <c r="I399" i="2"/>
  <c r="I383" i="2"/>
  <c r="I371" i="2"/>
  <c r="I365" i="2"/>
  <c r="I348" i="2"/>
  <c r="I338" i="2"/>
  <c r="I326" i="2"/>
  <c r="I317" i="2"/>
  <c r="I301" i="2"/>
  <c r="I291" i="2"/>
  <c r="I279" i="2"/>
  <c r="I266" i="2"/>
  <c r="I257" i="2"/>
  <c r="I248" i="2"/>
  <c r="I231" i="2"/>
  <c r="I220" i="2"/>
  <c r="I200" i="2"/>
  <c r="I183" i="2"/>
  <c r="I173" i="2"/>
  <c r="I93" i="2"/>
  <c r="I77" i="2"/>
  <c r="I1425" i="2"/>
  <c r="I1409" i="2"/>
  <c r="I1392" i="2"/>
  <c r="I1375" i="2"/>
  <c r="I1360" i="2"/>
  <c r="I1335" i="2"/>
  <c r="I1315" i="2"/>
  <c r="I1307" i="2"/>
  <c r="I1302" i="2"/>
  <c r="I1294" i="2"/>
  <c r="I1439" i="2"/>
  <c r="I1423" i="2"/>
  <c r="I1405" i="2"/>
  <c r="I1389" i="2"/>
  <c r="I1373" i="2"/>
  <c r="I1364" i="2"/>
  <c r="I1349" i="2"/>
  <c r="I1332" i="2"/>
  <c r="I1314" i="2"/>
  <c r="I1306" i="2"/>
  <c r="I1297" i="2"/>
  <c r="I1289" i="2"/>
  <c r="I1281" i="2"/>
  <c r="I1273" i="2"/>
  <c r="I1260" i="2"/>
  <c r="I1246" i="2"/>
  <c r="I1242" i="2"/>
  <c r="I1234" i="2"/>
  <c r="I1226" i="2"/>
  <c r="I1217" i="2"/>
  <c r="I1209" i="2"/>
  <c r="I1201" i="2"/>
  <c r="I1193" i="2"/>
  <c r="I1185" i="2"/>
  <c r="I1177" i="2"/>
  <c r="I1168" i="2"/>
  <c r="I1160" i="2"/>
  <c r="I1152" i="2"/>
  <c r="I1144" i="2"/>
  <c r="I1135" i="2"/>
  <c r="I1127" i="2"/>
  <c r="I1119" i="2"/>
  <c r="I1111" i="2"/>
  <c r="I1096" i="2"/>
  <c r="I1088" i="2"/>
  <c r="I802" i="2"/>
  <c r="I11" i="2"/>
  <c r="I1437" i="2"/>
  <c r="I1429" i="2"/>
  <c r="I1422" i="2"/>
  <c r="I1412" i="2"/>
  <c r="I1404" i="2"/>
  <c r="I1397" i="2"/>
  <c r="I1388" i="2"/>
  <c r="I1379" i="2"/>
  <c r="I1372" i="2"/>
  <c r="I1363" i="2"/>
  <c r="I1355" i="2"/>
  <c r="I1348" i="2"/>
  <c r="I1338" i="2"/>
  <c r="I1331" i="2"/>
  <c r="I1326" i="2"/>
  <c r="I1313" i="2"/>
  <c r="I1309" i="2"/>
  <c r="I1300" i="2"/>
  <c r="I1296" i="2"/>
  <c r="I1292" i="2"/>
  <c r="I1288" i="2"/>
  <c r="I1284" i="2"/>
  <c r="I1280" i="2"/>
  <c r="I1276" i="2"/>
  <c r="I1272" i="2"/>
  <c r="I1263" i="2"/>
  <c r="I1259" i="2"/>
  <c r="I1254" i="2"/>
  <c r="I1249" i="2"/>
  <c r="I1245" i="2"/>
  <c r="I1241" i="2"/>
  <c r="I1237" i="2"/>
  <c r="I1233" i="2"/>
  <c r="I1229" i="2"/>
  <c r="I1225" i="2"/>
  <c r="I1221" i="2"/>
  <c r="I1216" i="2"/>
  <c r="I1212" i="2"/>
  <c r="I1208" i="2"/>
  <c r="I1204" i="2"/>
  <c r="I1200" i="2"/>
  <c r="I1196" i="2"/>
  <c r="I1192" i="2"/>
  <c r="I1188" i="2"/>
  <c r="I1184" i="2"/>
  <c r="I1180" i="2"/>
  <c r="I1175" i="2"/>
  <c r="I1171" i="2"/>
  <c r="I1167" i="2"/>
  <c r="I1163" i="2"/>
  <c r="I1159" i="2"/>
  <c r="I1155" i="2"/>
  <c r="I1151" i="2"/>
  <c r="I1147" i="2"/>
  <c r="I1143" i="2"/>
  <c r="I1139" i="2"/>
  <c r="I1134" i="2"/>
  <c r="I1130" i="2"/>
  <c r="I1126" i="2"/>
  <c r="I1122" i="2"/>
  <c r="I1118" i="2"/>
  <c r="I1114" i="2"/>
  <c r="I1110" i="2"/>
  <c r="I1106" i="2"/>
  <c r="I1099" i="2"/>
  <c r="I1095" i="2"/>
  <c r="I1091" i="2"/>
  <c r="I1087" i="2"/>
  <c r="I1081" i="2"/>
  <c r="I1077" i="2"/>
  <c r="I953" i="2"/>
  <c r="I864" i="2"/>
  <c r="I818" i="2"/>
  <c r="I813" i="2"/>
  <c r="I806" i="2"/>
  <c r="I801" i="2"/>
  <c r="I796" i="2"/>
  <c r="I784" i="2"/>
  <c r="I743" i="2"/>
  <c r="I718" i="2"/>
  <c r="I678" i="2"/>
  <c r="I642" i="2"/>
  <c r="I638" i="2"/>
  <c r="I634" i="2"/>
  <c r="I630" i="2"/>
  <c r="I626" i="2"/>
  <c r="I622" i="2"/>
  <c r="I618" i="2"/>
  <c r="I600" i="2"/>
  <c r="I589" i="2"/>
  <c r="I582" i="2"/>
  <c r="I538" i="2"/>
  <c r="I398" i="2"/>
  <c r="I394" i="2"/>
  <c r="I369" i="2"/>
  <c r="I300" i="2"/>
  <c r="I232" i="2"/>
  <c r="I193" i="2"/>
  <c r="I82" i="2"/>
  <c r="I21" i="2"/>
  <c r="I13" i="2"/>
  <c r="I947" i="2"/>
  <c r="I942" i="2"/>
  <c r="I932" i="2"/>
  <c r="I928" i="2"/>
  <c r="I924" i="2"/>
  <c r="I919" i="2"/>
  <c r="I914" i="2"/>
  <c r="I910" i="2"/>
  <c r="I906" i="2"/>
  <c r="I898" i="2"/>
  <c r="I894" i="2"/>
  <c r="I889" i="2"/>
  <c r="I882" i="2"/>
  <c r="I877" i="2"/>
  <c r="I873" i="2"/>
  <c r="I868" i="2"/>
  <c r="I858" i="2"/>
  <c r="I853" i="2"/>
  <c r="I848" i="2"/>
  <c r="I843" i="2"/>
  <c r="I764" i="2"/>
  <c r="I752" i="2"/>
  <c r="I748" i="2"/>
  <c r="I741" i="2"/>
  <c r="I730" i="2"/>
  <c r="I726" i="2"/>
  <c r="I721" i="2"/>
  <c r="I714" i="2"/>
  <c r="I710" i="2"/>
  <c r="I701" i="2"/>
  <c r="I695" i="2"/>
  <c r="I688" i="2"/>
  <c r="I682" i="2"/>
  <c r="I672" i="2"/>
  <c r="I667" i="2"/>
  <c r="I660" i="2"/>
  <c r="I655" i="2"/>
  <c r="I649" i="2"/>
  <c r="I613" i="2"/>
  <c r="I609" i="2"/>
  <c r="I602" i="2"/>
  <c r="I584" i="2"/>
  <c r="I577" i="2"/>
  <c r="I572" i="2"/>
  <c r="I567" i="2"/>
  <c r="I560" i="2"/>
  <c r="I555" i="2"/>
  <c r="I539" i="2"/>
  <c r="I526" i="2"/>
  <c r="I521" i="2"/>
  <c r="I517" i="2"/>
  <c r="I485" i="2"/>
  <c r="I481" i="2"/>
  <c r="I476" i="2"/>
  <c r="I472" i="2"/>
  <c r="I425" i="2"/>
  <c r="I421" i="2"/>
  <c r="I416" i="2"/>
  <c r="I412" i="2"/>
  <c r="I407" i="2"/>
  <c r="I402" i="2"/>
  <c r="I388" i="2"/>
  <c r="I384" i="2"/>
  <c r="I380" i="2"/>
  <c r="I372" i="2"/>
  <c r="I366" i="2"/>
  <c r="I361" i="2"/>
  <c r="I349" i="2"/>
  <c r="I344" i="2"/>
  <c r="I339" i="2"/>
  <c r="I334" i="2"/>
  <c r="I327" i="2"/>
  <c r="I323" i="2"/>
  <c r="I318" i="2"/>
  <c r="I314" i="2"/>
  <c r="I302" i="2"/>
  <c r="I297" i="2"/>
  <c r="I292" i="2"/>
  <c r="I287" i="2"/>
  <c r="I280" i="2"/>
  <c r="I276" i="2"/>
  <c r="I268" i="2"/>
  <c r="I263" i="2"/>
  <c r="I259" i="2"/>
  <c r="I254" i="2"/>
  <c r="I250" i="2"/>
  <c r="I241" i="2"/>
  <c r="I233" i="2"/>
  <c r="I227" i="2"/>
  <c r="I222" i="2"/>
  <c r="I213" i="2"/>
  <c r="I208" i="2"/>
  <c r="I189" i="2"/>
  <c r="I184" i="2"/>
  <c r="I180" i="2"/>
  <c r="I174" i="2"/>
  <c r="I89" i="2"/>
  <c r="I78" i="2"/>
  <c r="I1660" i="2"/>
  <c r="I1659" i="2" s="1"/>
  <c r="C19" i="5" s="1"/>
  <c r="C39" i="5" s="1"/>
  <c r="I1542" i="2"/>
  <c r="I1604" i="2"/>
  <c r="I1536" i="2"/>
  <c r="I1613" i="2"/>
  <c r="I1603" i="2"/>
  <c r="I1582" i="2"/>
  <c r="I1561" i="2"/>
  <c r="I1535" i="2"/>
  <c r="I1464" i="2"/>
  <c r="I1441" i="2"/>
  <c r="I1605" i="2"/>
  <c r="I1566" i="2"/>
  <c r="I1533" i="2"/>
  <c r="I1614" i="2"/>
  <c r="I1562" i="2"/>
  <c r="I1465" i="2"/>
  <c r="I1612" i="2"/>
  <c r="I1602" i="2"/>
  <c r="I1581" i="2"/>
  <c r="I1543" i="2"/>
  <c r="I1534" i="2"/>
  <c r="I1440" i="2"/>
  <c r="I1442" i="2"/>
  <c r="I1589" i="2"/>
  <c r="I1586" i="2"/>
  <c r="I58" i="2" l="1"/>
  <c r="I63" i="2"/>
  <c r="I67" i="2"/>
  <c r="I64" i="2"/>
  <c r="I55" i="2"/>
  <c r="I61" i="2"/>
  <c r="I59" i="2"/>
  <c r="I68" i="2"/>
  <c r="I65" i="2"/>
  <c r="I57" i="2"/>
  <c r="I66" i="2"/>
  <c r="I71" i="2"/>
  <c r="I62" i="2"/>
  <c r="I31" i="2"/>
  <c r="I38" i="2"/>
  <c r="I40" i="2"/>
  <c r="I37" i="2"/>
  <c r="I25" i="2"/>
  <c r="I32" i="2"/>
  <c r="I28" i="2"/>
  <c r="I33" i="2"/>
  <c r="I27" i="2"/>
  <c r="I24" i="2"/>
  <c r="I30" i="2"/>
  <c r="I45" i="2"/>
  <c r="I50" i="2"/>
  <c r="I53" i="2"/>
  <c r="I49" i="2"/>
  <c r="I52" i="2"/>
  <c r="I51" i="2"/>
  <c r="I48" i="2"/>
  <c r="I47" i="2"/>
  <c r="I1631" i="2"/>
  <c r="I1629" i="2"/>
  <c r="I1630" i="2"/>
  <c r="I203" i="2"/>
  <c r="I1670" i="2"/>
  <c r="I202" i="2"/>
  <c r="I10" i="2"/>
  <c r="I1672" i="2"/>
  <c r="I245" i="2"/>
  <c r="D19" i="5"/>
  <c r="O19" i="5"/>
  <c r="N19" i="5"/>
  <c r="E19" i="5"/>
  <c r="F19" i="5"/>
  <c r="L19" i="5"/>
  <c r="I19" i="5"/>
  <c r="J19" i="5"/>
  <c r="G19" i="5"/>
  <c r="K19" i="5"/>
  <c r="H19" i="5"/>
  <c r="M19" i="5"/>
  <c r="I1627" i="2" l="1"/>
  <c r="C17" i="5" s="1"/>
  <c r="C37" i="5" s="1"/>
  <c r="F37" i="5" s="1"/>
  <c r="I1668" i="2"/>
  <c r="C21" i="5" s="1"/>
  <c r="C41" i="5" s="1"/>
  <c r="M41" i="5" s="1"/>
  <c r="I16" i="2"/>
  <c r="K39" i="5"/>
  <c r="I39" i="5"/>
  <c r="H39" i="5"/>
  <c r="O39" i="5"/>
  <c r="M39" i="5"/>
  <c r="F39" i="5"/>
  <c r="L39" i="5"/>
  <c r="J39" i="5"/>
  <c r="N39" i="5"/>
  <c r="G39" i="5"/>
  <c r="E39" i="5"/>
  <c r="D39" i="5"/>
  <c r="K37" i="5" l="1"/>
  <c r="I37" i="5"/>
  <c r="M37" i="5"/>
  <c r="H37" i="5"/>
  <c r="O37" i="5"/>
  <c r="N37" i="5"/>
  <c r="J37" i="5"/>
  <c r="L37" i="5"/>
  <c r="G37" i="5"/>
  <c r="I1673" i="2"/>
  <c r="L41" i="5"/>
  <c r="N41" i="5"/>
  <c r="K41" i="5"/>
  <c r="O41" i="5"/>
  <c r="C15" i="5" l="1"/>
  <c r="C11" i="5"/>
  <c r="C31" i="5" s="1"/>
  <c r="C9" i="5"/>
  <c r="C35" i="5" l="1"/>
  <c r="D35" i="5" s="1"/>
  <c r="D9" i="5"/>
  <c r="H9" i="5"/>
  <c r="C29" i="5"/>
  <c r="D29" i="5" s="1"/>
  <c r="I11" i="5"/>
  <c r="O15" i="5"/>
  <c r="D11" i="5"/>
  <c r="N11" i="5"/>
  <c r="F11" i="5"/>
  <c r="E11" i="5"/>
  <c r="L11" i="5"/>
  <c r="G11" i="5"/>
  <c r="K11" i="5"/>
  <c r="H11" i="5"/>
  <c r="M11" i="5"/>
  <c r="O11" i="5"/>
  <c r="J11" i="5"/>
  <c r="C13" i="5"/>
  <c r="C33" i="5" s="1"/>
  <c r="F9" i="5"/>
  <c r="I9" i="5"/>
  <c r="G9" i="5"/>
  <c r="K15" i="5"/>
  <c r="I15" i="5"/>
  <c r="D15" i="5"/>
  <c r="G15" i="5"/>
  <c r="H15" i="5"/>
  <c r="L15" i="5"/>
  <c r="E15" i="5"/>
  <c r="J15" i="5"/>
  <c r="M15" i="5"/>
  <c r="N15" i="5"/>
  <c r="F15" i="5"/>
  <c r="N9" i="5"/>
  <c r="O9" i="5"/>
  <c r="M9" i="5"/>
  <c r="L9" i="5"/>
  <c r="K9" i="5"/>
  <c r="J9" i="5"/>
  <c r="E9" i="5"/>
  <c r="C24" i="5" l="1"/>
  <c r="F31" i="5"/>
  <c r="J31" i="5"/>
  <c r="N31" i="5"/>
  <c r="G31" i="5"/>
  <c r="K31" i="5"/>
  <c r="O31" i="5"/>
  <c r="D31" i="5"/>
  <c r="H31" i="5"/>
  <c r="L31" i="5"/>
  <c r="E31" i="5"/>
  <c r="I31" i="5"/>
  <c r="M31" i="5"/>
  <c r="F29" i="5"/>
  <c r="J29" i="5"/>
  <c r="N29" i="5"/>
  <c r="G29" i="5"/>
  <c r="K29" i="5"/>
  <c r="O29" i="5"/>
  <c r="H29" i="5"/>
  <c r="L29" i="5"/>
  <c r="E29" i="5"/>
  <c r="I29" i="5"/>
  <c r="M29" i="5"/>
  <c r="I35" i="5"/>
  <c r="K35" i="5"/>
  <c r="E35" i="5"/>
  <c r="M35" i="5"/>
  <c r="G35" i="5"/>
  <c r="O35" i="5"/>
  <c r="N35" i="5"/>
  <c r="H35" i="5"/>
  <c r="F35" i="5"/>
  <c r="L35" i="5"/>
  <c r="J35" i="5"/>
  <c r="N13" i="5"/>
  <c r="N24" i="5" s="1"/>
  <c r="M13" i="5"/>
  <c r="M24" i="5" s="1"/>
  <c r="F13" i="5"/>
  <c r="F24" i="5" s="1"/>
  <c r="I13" i="5"/>
  <c r="I24" i="5" s="1"/>
  <c r="D13" i="5"/>
  <c r="D24" i="5" s="1"/>
  <c r="L13" i="5"/>
  <c r="L24" i="5" s="1"/>
  <c r="G13" i="5"/>
  <c r="G24" i="5" s="1"/>
  <c r="J13" i="5"/>
  <c r="J24" i="5" s="1"/>
  <c r="O13" i="5"/>
  <c r="O24" i="5" s="1"/>
  <c r="E13" i="5"/>
  <c r="E24" i="5" s="1"/>
  <c r="K13" i="5"/>
  <c r="K24" i="5" s="1"/>
  <c r="H13" i="5"/>
  <c r="H24" i="5" s="1"/>
  <c r="E33" i="5" l="1"/>
  <c r="E44" i="5" s="1"/>
  <c r="I33" i="5"/>
  <c r="I44" i="5" s="1"/>
  <c r="M33" i="5"/>
  <c r="M44" i="5" s="1"/>
  <c r="D33" i="5"/>
  <c r="D44" i="5" s="1"/>
  <c r="F33" i="5"/>
  <c r="F44" i="5" s="1"/>
  <c r="J33" i="5"/>
  <c r="J44" i="5" s="1"/>
  <c r="N33" i="5"/>
  <c r="N44" i="5" s="1"/>
  <c r="G33" i="5"/>
  <c r="G44" i="5" s="1"/>
  <c r="K33" i="5"/>
  <c r="K44" i="5" s="1"/>
  <c r="O33" i="5"/>
  <c r="O44" i="5" s="1"/>
  <c r="H33" i="5"/>
  <c r="H44" i="5" s="1"/>
  <c r="L33" i="5"/>
  <c r="L44" i="5" s="1"/>
  <c r="C25" i="5"/>
  <c r="C45" i="5" s="1"/>
  <c r="C44" i="5"/>
  <c r="D25" i="5"/>
  <c r="E25" i="5" s="1"/>
  <c r="F25" i="5" s="1"/>
  <c r="G25" i="5" s="1"/>
  <c r="H25" i="5" s="1"/>
  <c r="I25" i="5" s="1"/>
  <c r="J25" i="5" s="1"/>
  <c r="K25" i="5" s="1"/>
  <c r="L25" i="5" s="1"/>
  <c r="M25" i="5" s="1"/>
  <c r="N25" i="5" s="1"/>
  <c r="O25" i="5" s="1"/>
  <c r="D45" i="5" l="1"/>
  <c r="E45" i="5" s="1"/>
  <c r="F45" i="5" s="1"/>
  <c r="G45" i="5" s="1"/>
  <c r="H45" i="5" s="1"/>
  <c r="I45" i="5" s="1"/>
  <c r="J45" i="5" s="1"/>
  <c r="K45" i="5" s="1"/>
  <c r="L45" i="5" s="1"/>
  <c r="M45" i="5" s="1"/>
  <c r="N45" i="5" s="1"/>
  <c r="O45" i="5" s="1"/>
</calcChain>
</file>

<file path=xl/sharedStrings.xml><?xml version="1.0" encoding="utf-8"?>
<sst xmlns="http://schemas.openxmlformats.org/spreadsheetml/2006/main" count="7865" uniqueCount="3344">
  <si>
    <t>Obra</t>
  </si>
  <si>
    <t>Bancos</t>
  </si>
  <si>
    <t>B.D.I.</t>
  </si>
  <si>
    <t>Encargos Sociais</t>
  </si>
  <si>
    <t>Orçamento Sintético</t>
  </si>
  <si>
    <t>ADMINISTRAÇAO LOCAL</t>
  </si>
  <si>
    <t xml:space="preserve"> ETE_RV_01 </t>
  </si>
  <si>
    <t>Próprio</t>
  </si>
  <si>
    <t>ADMINSTRAÇÃO LOCAL DA OBRA - ETE RIO VERDE</t>
  </si>
  <si>
    <t>SEDOP</t>
  </si>
  <si>
    <t>CANTEIRO DE OBRAS</t>
  </si>
  <si>
    <t>SINAPI</t>
  </si>
  <si>
    <t>EXECUÇÃO DE ESCRITÓRIO EM CANTEIRO DE OBRA EM CHAPA DE MADEIRA COMPENSADA, NÃO INCLUSO MOBILIÁRIO E EQUIPAMENTOS. AF_02/2016</t>
  </si>
  <si>
    <t>m²</t>
  </si>
  <si>
    <t>EXECUÇÃO DE ALMOXARIFADO EM CANTEIRO DE OBRA EM CHAPA DE MADEIRA COMPENSADA, INCLUSO PRATELEIRAS. AF_02/2016</t>
  </si>
  <si>
    <t>EXECUÇÃO DE REFEITÓRIO EM CANTEIRO DE OBRA EM CHAPA DE MADEIRA COMPENSADA, NÃO INCLUSO MOBILIÁRIO E EQUIPAMENTOS. AF_02/2016</t>
  </si>
  <si>
    <t xml:space="preserve"> 93212 </t>
  </si>
  <si>
    <t>EXECUÇÃO DE SANITÁRIO E VESTIÁRIO EM CANTEIRO DE OBRA EM CHAPA DE MADEIRA COMPENSADA, NÃO INCLUSO MOBILIÁRIO. AF_02/2016</t>
  </si>
  <si>
    <t>DESMATAMENTO E LIMPEZA DO TERRENO</t>
  </si>
  <si>
    <t>LIMPEZA MECANIZADA DE CAMADA VEGETAL, VEGETAÇÃO E PEQUENAS ÁRVORES (DIÂMETRO DE TRONCO MENOR QUE 0,20 M), COM TRATOR DE ESTEIRAS.AF_05/2018</t>
  </si>
  <si>
    <t>CARGA, MANOBRA E DESCARGA DE ENTULHO EM CAMINHÃO BASCULANTE 14 M³ - CARGA COM ESCAVADEIRA HIDRÁULICA  (CAÇAMBA DE 0,80 M³ / 111 HP) E DESCARGA LIVRE (UNIDADE: M3). AF_07/2020</t>
  </si>
  <si>
    <t>m³</t>
  </si>
  <si>
    <t xml:space="preserve"> 95876 </t>
  </si>
  <si>
    <t>TRANSPORTE COM CAMINHÃO BASCULANTE DE 14 M³, EM VIA URBANA PAVIMENTADA, DMT ATÉ 30 KM (UNIDADE: M3XKM). AF_07/2020</t>
  </si>
  <si>
    <t>CORTE E ATERRO</t>
  </si>
  <si>
    <t>ESCAVAÇÃO VERTICAL A CÉU ABERTO, EM OBRAS DE INFRAESTRUTURA, INCLUINDO CARGA, DESCARGA E TRANSPORTE, EM SOLO DE 1ª CATEGORIA COM ESCAVADEIRA HIDRÁULICA (CAÇAMBA: 0,8 M³ / 111 HP), FROTA DE 3 CAMINHÕES BASCULANTES DE 14 M³, DMT ATÉ 1 KM E VELOCIDADE MÉDIA14KM/H. AF_05/2020</t>
  </si>
  <si>
    <t>EXECUÇÃO E COMPACTAÇÃO DE ATERRO COM SOLO PREDOMINANTEMENTE ARGILOSO - EXCLUSIVE SOLO, ESCAVAÇÃO, CARGA E TRANSPORTE. AF_11/2019</t>
  </si>
  <si>
    <t>DESCARTE MATERIAL - BOTA FORA</t>
  </si>
  <si>
    <t>AQUISIÇÃO MATERIAL - EMPRÉSTIMO</t>
  </si>
  <si>
    <t xml:space="preserve"> 00006079 </t>
  </si>
  <si>
    <t>ARGILA, ARGILA VERMELHA OU ARGILA ARENOSA (RETIRADA NA JAZIDA, SEM TRANSPORTE)</t>
  </si>
  <si>
    <t>CARGA, MANOBRA E DESCARGA DE SOLOS E MATERIAIS GRANULARES EM CAMINHÃO BASCULANTE 14 M³ - CARGA COM PÁ CARREGADEIRA (CAÇAMBA DE 1,7 A 2,8 M³ / 128 HP) E DESCARGA LIVRE (UNIDADE: M3). AF_07/2020</t>
  </si>
  <si>
    <t>PEDRA DE MAO OU PEDRA RACHAO PARA ARRIMO/FUNDACAO (POSTO PEDREIRA/FORNECEDOR, SEM FRETE)</t>
  </si>
  <si>
    <t>CALEAÇÃO DO LODO - MOVIMENTAÇÃO E PREPARAÇÃO</t>
  </si>
  <si>
    <t xml:space="preserve"> COMP02 </t>
  </si>
  <si>
    <t xml:space="preserve"> 94969/ALT </t>
  </si>
  <si>
    <t>ESPALHAMENTO DE MATERIAL COM TRATOR DE ESTEIRAS. AF_11/2019</t>
  </si>
  <si>
    <t>SERVIÇOS TÉCNICOS</t>
  </si>
  <si>
    <t xml:space="preserve"> C1630 </t>
  </si>
  <si>
    <t>SEINFRA</t>
  </si>
  <si>
    <t>LOCAÇÃO DA OBRA - EXECUÇÃO DE GABARITO</t>
  </si>
  <si>
    <t>SERVIÇOS PRELIMINARES</t>
  </si>
  <si>
    <t xml:space="preserve"> C2102 </t>
  </si>
  <si>
    <t>RASPAGEM E LIMPEZA DO TERRENO</t>
  </si>
  <si>
    <t>MOVIMENTO DE TERRA</t>
  </si>
  <si>
    <t xml:space="preserve"> C1256 </t>
  </si>
  <si>
    <t>ESCAVAÇÃO MANUAL CAMPO ABERTO EM TERRA ATÉ 2M</t>
  </si>
  <si>
    <t xml:space="preserve"> C1267 </t>
  </si>
  <si>
    <t>ESCAVAÇÃO MECAN. CAMPO ABERTO EM TERRA EXCETO ROCHA ATÉ 2M</t>
  </si>
  <si>
    <t xml:space="preserve"> C1268 </t>
  </si>
  <si>
    <t>ESCAVAÇÃO MECAN. CAMPO ABERTO EM TERRA EXCETO ROCHA ATÉ 4M</t>
  </si>
  <si>
    <t xml:space="preserve"> C1269 </t>
  </si>
  <si>
    <t>ESCAVAÇÃO MECAN. CAMPO ABERTO EM TERRA EXCETO ROCHA ATÉ 6M</t>
  </si>
  <si>
    <t xml:space="preserve"> C2921 </t>
  </si>
  <si>
    <t>REATERRO C/COMPACTAÇÃO MANUAL S/CONTROLE, MATERIAL DA VALA</t>
  </si>
  <si>
    <t xml:space="preserve"> C0707 </t>
  </si>
  <si>
    <t>CARGA MANUAL DE TERRA EM CAMINHÃO BASCULANTE</t>
  </si>
  <si>
    <t xml:space="preserve"> C2533 </t>
  </si>
  <si>
    <t>TRANSPORTE DE MATERIAL, EXCETO ROCHA EM CAMINHÃO ATÉ 5 KM</t>
  </si>
  <si>
    <t xml:space="preserve"> C2989 </t>
  </si>
  <si>
    <t>ESPALHAMENTO MECÂNICO DE SOLO EM BOTA FORA</t>
  </si>
  <si>
    <t>ESGOTAMENTO</t>
  </si>
  <si>
    <t xml:space="preserve"> C2806 </t>
  </si>
  <si>
    <t>CONCRETO</t>
  </si>
  <si>
    <t xml:space="preserve"> C1611 </t>
  </si>
  <si>
    <t>LASTRO DE CONCRETO REGULARIZADO ESP.= 5CM</t>
  </si>
  <si>
    <t xml:space="preserve"> C1606 </t>
  </si>
  <si>
    <t>LASTRO DE BRITA ESP.= 10CM, P/CAIXA EM ALVENARIA</t>
  </si>
  <si>
    <t xml:space="preserve"> C2827 </t>
  </si>
  <si>
    <t xml:space="preserve"> C0216 </t>
  </si>
  <si>
    <t xml:space="preserve"> C0215 </t>
  </si>
  <si>
    <t xml:space="preserve"> C0846 </t>
  </si>
  <si>
    <t xml:space="preserve"> C1604 </t>
  </si>
  <si>
    <t>LANÇAMENTO E APLICAÇÃO DE CONCRETO S/ ELEVAÇÃO</t>
  </si>
  <si>
    <t xml:space="preserve"> C1475 </t>
  </si>
  <si>
    <t>IMPERMEABILIZAÇÃO DE SUPERFÍCIES INTERNAS DE RESERVATÓRIOS ENTERRADOS</t>
  </si>
  <si>
    <t xml:space="preserve"> C2843 </t>
  </si>
  <si>
    <t>ALVENARIA</t>
  </si>
  <si>
    <t xml:space="preserve"> C3612 </t>
  </si>
  <si>
    <t xml:space="preserve"> C4859 </t>
  </si>
  <si>
    <t>REVESTIMENTO</t>
  </si>
  <si>
    <t xml:space="preserve"> C3408 </t>
  </si>
  <si>
    <t>REBOCO C/ ARGAMASSA DE CIMENTO E AREIA S/ PENEIRAR, TRAÇO 1:3</t>
  </si>
  <si>
    <t xml:space="preserve"> C0776 </t>
  </si>
  <si>
    <t>PISOS</t>
  </si>
  <si>
    <t xml:space="preserve"> C3025 </t>
  </si>
  <si>
    <t xml:space="preserve"> C1915 </t>
  </si>
  <si>
    <t>IMPERMEABILIZAÇÃO</t>
  </si>
  <si>
    <t xml:space="preserve"> C4072 </t>
  </si>
  <si>
    <t>PINTURA IMPERMEÁVEL EM PAREDE C/ SIKA 107, DUAS DEMÃOS</t>
  </si>
  <si>
    <t>ESQUADRIAS</t>
  </si>
  <si>
    <t xml:space="preserve"> C3659 </t>
  </si>
  <si>
    <t>PORTÃO DE METALON E BARRA CHATA DE FERRO C/FECHADURA E DOBRADIÇA, INCLUS. PINTURA ESMALTE SINTÉTICO</t>
  </si>
  <si>
    <t>PINTURA</t>
  </si>
  <si>
    <t>APLICAÇÃO MANUAL DE FUNDO SELADOR ACRÍLICO EM PAREDES EXTERNAS DE CASAS. AF_06/2014</t>
  </si>
  <si>
    <t xml:space="preserve"> C1279 </t>
  </si>
  <si>
    <t>ESMALTE DUAS DEMÃOS EM ESQUADRIAS DE FERRO</t>
  </si>
  <si>
    <t>UN</t>
  </si>
  <si>
    <t xml:space="preserve"> 00002392 </t>
  </si>
  <si>
    <t xml:space="preserve"> 00002593 </t>
  </si>
  <si>
    <t xml:space="preserve"> 00002574 </t>
  </si>
  <si>
    <t xml:space="preserve"> 00002565 </t>
  </si>
  <si>
    <t xml:space="preserve"> 00002504 </t>
  </si>
  <si>
    <t>m</t>
  </si>
  <si>
    <t>INSTRUMENTAÇÃO</t>
  </si>
  <si>
    <t>ILUMINAÇÃO EXTERNA</t>
  </si>
  <si>
    <t xml:space="preserve"> 00002510 </t>
  </si>
  <si>
    <t>EQUIPAMENTOS</t>
  </si>
  <si>
    <t>MONTAGEM</t>
  </si>
  <si>
    <t xml:space="preserve"> C3455 </t>
  </si>
  <si>
    <t xml:space="preserve"> C3417 </t>
  </si>
  <si>
    <t>INSTALAÇÃO ELETROMECÂNICA DE CONJUNTO MOTO-BOMBA ATÉ 4 CV</t>
  </si>
  <si>
    <t xml:space="preserve"> C3500 </t>
  </si>
  <si>
    <t>DIVERSOS</t>
  </si>
  <si>
    <t xml:space="preserve"> C3465 </t>
  </si>
  <si>
    <t>INSTALAÇÃO E FORNECIMENTO DE MONOVIA: TRILHO, TROLLEY / TALHA MANUAL 0,5 T</t>
  </si>
  <si>
    <t xml:space="preserve"> C0804 </t>
  </si>
  <si>
    <t>URBANIZAÇÃO</t>
  </si>
  <si>
    <t xml:space="preserve"> C1605 </t>
  </si>
  <si>
    <t>LASTRO DE BRITA  APILOADO MANUALMENTE</t>
  </si>
  <si>
    <t xml:space="preserve"> I7496 </t>
  </si>
  <si>
    <t>TORNEIRA  P/ JARDIM CROMADA</t>
  </si>
  <si>
    <t xml:space="preserve"> I7150 </t>
  </si>
  <si>
    <t>REGISTRO GAVETA BOLSA/VOLANTE DN 80 PN10/16</t>
  </si>
  <si>
    <t xml:space="preserve"> I9297 </t>
  </si>
  <si>
    <t>TAMPA EM FIBRA DE VIDRO, PERFIS PULTRUDADOS ("I" DE 18MM X 25MM) E COBERTURA SUPERFICIAL DE CHAPA PLANA ESP. 4MM, C/ ANTI-DERRAPANTE</t>
  </si>
  <si>
    <t xml:space="preserve"> I4942 </t>
  </si>
  <si>
    <t>MANCAL INTERMEDIÁRIO DN 1</t>
  </si>
  <si>
    <t>SERVIÇO PRELIMINARES</t>
  </si>
  <si>
    <t xml:space="preserve"> C3161 </t>
  </si>
  <si>
    <t>DESMATAMENTO DESTOCAMENTO DE ÁRVORE E LIMPEZA</t>
  </si>
  <si>
    <t>SERVICOS TECNICOS</t>
  </si>
  <si>
    <t xml:space="preserve"> C2876 </t>
  </si>
  <si>
    <t>LOCAÇÃO E NIVELAMENTO DE REDE DE ESGOTO/EMISSÁRIO/DRENAGEM</t>
  </si>
  <si>
    <t xml:space="preserve"> C0584 </t>
  </si>
  <si>
    <t>CADASTRO DE REDE DE ESGOTO/EMISSÁRIO/DRENAGEM (MEIO MAGNÉTICO)</t>
  </si>
  <si>
    <t xml:space="preserve"> C2873 </t>
  </si>
  <si>
    <t>LOCAÇÃO DA OBRA COM AUXÍLIO TOPOGRÁFICO (ÁREA ATÉ 5000 M2)</t>
  </si>
  <si>
    <t>SINALIZACAO / ADVERTENCIA</t>
  </si>
  <si>
    <t xml:space="preserve"> C2947 </t>
  </si>
  <si>
    <t>SINALIZAÇÃO DE ADVERTÊNCIA</t>
  </si>
  <si>
    <t xml:space="preserve"> C2978 </t>
  </si>
  <si>
    <t xml:space="preserve"> 102296 </t>
  </si>
  <si>
    <t xml:space="preserve"> 96995 </t>
  </si>
  <si>
    <t>REATERRO MANUAL APILOADO COM SOQUETE. AF_10/2017</t>
  </si>
  <si>
    <t xml:space="preserve"> C0095 </t>
  </si>
  <si>
    <t>APILOAMENTO DE PISO OU FUNDO DE VALAS C/MAÇO DE 30 A 60 KG</t>
  </si>
  <si>
    <t xml:space="preserve"> C3181 </t>
  </si>
  <si>
    <t>ESCAVAÇÃO CARGA TRANSP. 1-CAT 801 A 1000M</t>
  </si>
  <si>
    <t xml:space="preserve"> C4814 </t>
  </si>
  <si>
    <t>ATERRO COM PÓ DE PEDRA, ESPALHAMENTO E COMPACTAÇÃO MECÂNICA, C/ CONTROLE, MAT. DE AQUISIÇÃO</t>
  </si>
  <si>
    <t xml:space="preserve"> C2987 </t>
  </si>
  <si>
    <t>COMPLEMENTAÇÃO DE TRANSPORTE EM CAMINHÃO BASCULANTE</t>
  </si>
  <si>
    <t xml:space="preserve"> C0710 </t>
  </si>
  <si>
    <t>CARGA MECANIZADA DE TERRA EM CAMINHÃO BASCULANTE</t>
  </si>
  <si>
    <t>ESCORAMENTO</t>
  </si>
  <si>
    <t xml:space="preserve"> C1272 </t>
  </si>
  <si>
    <t>ESCORAMENTO COMUM DE VALAS TIPO CONTÍNUO C/PRANCHAS PEROBA</t>
  </si>
  <si>
    <t xml:space="preserve"> C2805 </t>
  </si>
  <si>
    <t>ESCORAMENTO DESCONTÍNUO COM PRANCHAS DE MADEIRA</t>
  </si>
  <si>
    <t xml:space="preserve"> C2798 </t>
  </si>
  <si>
    <t>POCOS DE VISITA - SERVIÇO</t>
  </si>
  <si>
    <t>(COMPOSIÇÃO REPRESENTATIVA) POÇO DE VISITA CIRCULAR PARA ESGOTO, EM ALVENARIA COM TIJOLOS CERÂMICOS MACIÇOS, DIÂMETRO INTERNO = 1,2 M, PROFUNDIDADE ATÉ 1,50 M, INCLUINDO TAMPÃO DE FERRO FUNDIDO, DIÂMETRO DE 60 CM. AF_04/2018</t>
  </si>
  <si>
    <t xml:space="preserve"> 98431 </t>
  </si>
  <si>
    <t>(COMPOSIÇÃO REPRESENTATIVA) POÇO DE VISITA CIRCULAR PARA ESGOTO, EM ALVENARIA COM TIJOLOS CERÂMICOS MACIÇOS, DIÂMETRO INTERNO = 1,2 M, PROFUNDIDADE DE 1,50 A 2,00 M, INCLUINDO TAMPÃO DE FERRO FUNDIDO, DIÂMETRO DE 60 CM. AF_04/2018</t>
  </si>
  <si>
    <t xml:space="preserve"> 98432 </t>
  </si>
  <si>
    <t>(COMPOSIÇÃO REPRESENTATIVA) POÇO DE VISITA CIRCULAR PARA ESGOTO, EM ALVENARIA COM TIJOLOS CERÂMICOS MACIÇOS, DIÂMETRO INTERNO = 1,2 M, PROFUNDIDADE DE 2,00 A 2,50 M, INCLUINDO TAMPÃO DE FERRO FUNDIDO, DIÂMETRO DE 60 CM. AF_04/2018</t>
  </si>
  <si>
    <t xml:space="preserve"> 98433 </t>
  </si>
  <si>
    <t>(COMPOSIÇÃO REPRESENTATIVA) POÇO DE VISITA CIRCULAR PARA ESGOTO, EM ALVENARIA COM TIJOLOS CERÂMICOS MACIÇOS, DIÂMETRO INTERNO = 1,2 M, PROFUNDIDADE DE 2,50 A 3,00 M, INCLUINDO TAMPÃO DE FERRO FUNDIDO, DIÂMETRO DE 60 CM. AF_04/2018</t>
  </si>
  <si>
    <t xml:space="preserve"> 98434 </t>
  </si>
  <si>
    <t>(COMPOSIÇÃO REPRESENTATIVA) POÇO DE VISITA CIRCULAR PARA ESGOTO, EM ALVENARIA COM TIJOLOS CERÂMICOS MACIÇOS, DIÂMETRO INTERNO = 1,2 M, PROFUNDIDADE DE 3,00 A 3,50 M, INCLUINDO TAMPÃO DE FERRO FUNDIDO, DIÂMETRO DE 60 CM. AF_04/2018</t>
  </si>
  <si>
    <t>CARGA, TRANSPORTE E DESCARGA (C.T.D.)</t>
  </si>
  <si>
    <t xml:space="preserve"> C0719 </t>
  </si>
  <si>
    <t xml:space="preserve"> C0720 </t>
  </si>
  <si>
    <t xml:space="preserve"> C0721 </t>
  </si>
  <si>
    <t xml:space="preserve"> C2892 </t>
  </si>
  <si>
    <t xml:space="preserve"> I3064 </t>
  </si>
  <si>
    <t>TUBO PVC RIGIDO OCRE JE DN 150 (NBR-7362)</t>
  </si>
  <si>
    <t>TUBO PVC RIGIDO OCRE JE DN 200 (NBR-7362)</t>
  </si>
  <si>
    <t xml:space="preserve"> I3066 </t>
  </si>
  <si>
    <t>TUBO PVC RIGIDO OCRE JE DN 250 (NBR-7362)</t>
  </si>
  <si>
    <t xml:space="preserve"> I7476 </t>
  </si>
  <si>
    <t xml:space="preserve"> I2979 </t>
  </si>
  <si>
    <t>CURVA 45 OCRE PB - JE DN 150</t>
  </si>
  <si>
    <t>PÁTIO DE LODO</t>
  </si>
  <si>
    <t xml:space="preserve"> COMP.01 </t>
  </si>
  <si>
    <t>ESCAVAÇÃO MECÂNICA DE VALAS COM ENTULHO ATE 2,0M</t>
  </si>
  <si>
    <t xml:space="preserve"> C3319 </t>
  </si>
  <si>
    <t>NIVELAMENTO DE FUNDO DE VALAS</t>
  </si>
  <si>
    <t xml:space="preserve"> C3145 </t>
  </si>
  <si>
    <t>COMPACTAÇÃO DE ATERROS  95% P.N</t>
  </si>
  <si>
    <t xml:space="preserve"> C0708 </t>
  </si>
  <si>
    <t>CARGA MECANIZADA DE ENTULHO EM CAMINHÃO BASCULANTE</t>
  </si>
  <si>
    <t xml:space="preserve"> C2531 </t>
  </si>
  <si>
    <t>TRANSPORTE DE MATERIAL, EXCETO ROCHA EM CAMINHÃO ATÉ 1KM</t>
  </si>
  <si>
    <t>REVESTIMENTO DE TALUDE</t>
  </si>
  <si>
    <t xml:space="preserve"> 101728/ALT </t>
  </si>
  <si>
    <t>ASSENTAMENTO DE MANTA TERMOPLASTICA, PEAD, GEOMEMBRANA TEXTURIZADA EM AMBAS AS FACES, E = 2,00 MM (NBR 15352)</t>
  </si>
  <si>
    <t>DRENAGEM</t>
  </si>
  <si>
    <t xml:space="preserve"> C4660 </t>
  </si>
  <si>
    <t xml:space="preserve"> COT.ETE.076 </t>
  </si>
  <si>
    <t>MANTA GEOCOMPOSTO MACDRAIN 20 MM</t>
  </si>
  <si>
    <t xml:space="preserve"> C4654 </t>
  </si>
  <si>
    <t xml:space="preserve"> 98419 </t>
  </si>
  <si>
    <t>(COMPOSIÇÃO REPRESENTATIVA) POÇO DE VISITA CIRCULAR PARA ESGOTO, EM CONCRETO PRÉ-MOLDADO, DIÂMETRO INTERNO = 1,0 M, PROFUNDIDADE DE 3,00 A 3,50 M, EXCLUINDO TAMPÃO. AF_04/2018</t>
  </si>
  <si>
    <t xml:space="preserve"> C4573 </t>
  </si>
  <si>
    <t>DECANTADOR 1</t>
  </si>
  <si>
    <t>FUNDAÇÃO/ESTRUTURA DE CONCRETO</t>
  </si>
  <si>
    <t xml:space="preserve"> C1609 </t>
  </si>
  <si>
    <t>LASTRO DE CONCRETO INCLUINDO PREPARO E LANÇAMENTO</t>
  </si>
  <si>
    <t xml:space="preserve"> C1405 </t>
  </si>
  <si>
    <t xml:space="preserve"> 00026026 </t>
  </si>
  <si>
    <t>SILICA ATIVA PARA ADICAO EM CONCRETO E ARGAMASSA</t>
  </si>
  <si>
    <t xml:space="preserve"> C0006 </t>
  </si>
  <si>
    <t>ACABAMENTO DE SUPERFÍCIES C/DESEMPENADEIRA MECÂNICA</t>
  </si>
  <si>
    <t xml:space="preserve"> C4723 </t>
  </si>
  <si>
    <t>IMPERMEABILIZAÇÃO À BASE DE ARGAMASSA POLIMÉRICA E RESINA EPOXI(SUPERFÍCIES EM CONTATO DIRETO COM ÁGUA RESIDUÁRIAS OU CONTATO COM GASES</t>
  </si>
  <si>
    <t>POÇO DE COLETA DE LODO ATIVADO</t>
  </si>
  <si>
    <t>ESTRUTURA DE CONCRETO</t>
  </si>
  <si>
    <t>POÇO DE CONCENTRAÇÃO DE ESCUMA</t>
  </si>
  <si>
    <t>ARRANJO HIDRÁULICO</t>
  </si>
  <si>
    <t xml:space="preserve"> COT.ETE.009 </t>
  </si>
  <si>
    <t>REMOVEDOR DE LODO CIRCULAR C/ ACIONAMENTO CENTRAL C/ DI TANQUE 22,0 M, ALTURA MÁX ÁGUA = 3,80 M, FREE BOARD = 0,60 M, ALTURA TOTAL = 4,40 M, C/ BANDEJA COLETA DE ESCUMA</t>
  </si>
  <si>
    <t xml:space="preserve"> COT.ETE.010 </t>
  </si>
  <si>
    <t>MISTURADOR DE EIXO VERTICAL FLUIDO ESCUMA FORMATO DO TANQUE CIRCULAR, D = 1,5 M, ALTURA TOTAL = 1,5 M, LÂMINA D'ÁGUA = 1,0 M, CAPACIDADE = 1,77 M³</t>
  </si>
  <si>
    <t xml:space="preserve"> COT.ETE.011 </t>
  </si>
  <si>
    <t>CONJUNTO MOTOR-BOMBA DE DESLOCAMENTO POSITIVO, Q = 600 L/H NETZSCH - MODELO NM021, MONOBLOCO VERTICAL BT DIÂMETRO DE SAÍDA ROSCA UNITÁRIA 2" SMS</t>
  </si>
  <si>
    <t>DECANTADOR 2</t>
  </si>
  <si>
    <t xml:space="preserve"> C0583 </t>
  </si>
  <si>
    <t>CADASTRO DE REDE DE ÁGUA (MEIO MAGNÉTICO)</t>
  </si>
  <si>
    <t>SINALIZACAO /ADVERTENCIA</t>
  </si>
  <si>
    <t xml:space="preserve"> C2950 </t>
  </si>
  <si>
    <t>SINALIZAÇÃO EM TAPUME COM INDICATIVO DE FLUXO</t>
  </si>
  <si>
    <t xml:space="preserve"> 53882 </t>
  </si>
  <si>
    <t>CAMINHÃO PIPA 6.000 L, PESO BRUTO TOTAL 13.000 KG, DISTÂNCIA ENTRE EIXOS 4,80 M, POTÊNCIA 189 CV INCLUSIVE TANQUE DE AÇO PARA TRANSPORTE DE ÁGUA, CAPACIDADE 6 M3 - MANUTENÇÃO. AF_06/2014</t>
  </si>
  <si>
    <t>ESCORAMENTO DE VALAS</t>
  </si>
  <si>
    <t xml:space="preserve"> C0727 </t>
  </si>
  <si>
    <t xml:space="preserve"> C0291 </t>
  </si>
  <si>
    <t>PARTE HIDRAULICA</t>
  </si>
  <si>
    <t xml:space="preserve"> I2200 </t>
  </si>
  <si>
    <t>TUBO PVC SOLDÁVEL DE 25MM (3/4')</t>
  </si>
  <si>
    <t xml:space="preserve"> I2201 </t>
  </si>
  <si>
    <t>TUBO PVC SOLDÁVEL DE 32MM (1')</t>
  </si>
  <si>
    <t xml:space="preserve"> I2202 </t>
  </si>
  <si>
    <t>TUBO PVC SOLDÁVEL DE 40MM (1 1/4')</t>
  </si>
  <si>
    <t xml:space="preserve"> I2203 </t>
  </si>
  <si>
    <t>TUBO PVC SOLDÁVEL DE 50MM (1 1/2')</t>
  </si>
  <si>
    <t xml:space="preserve"> G0226 </t>
  </si>
  <si>
    <t>NIPLE DUPLO CÔNICO SEXTAVADO  3/4", 3000#, RO, AFO, NPT, ASTM A105, ANSI B16.11</t>
  </si>
  <si>
    <t xml:space="preserve"> I1311 </t>
  </si>
  <si>
    <t>JOELHO REDUÇÃO PVC SOLDAVEL 32X25MM</t>
  </si>
  <si>
    <t xml:space="preserve"> I1312 </t>
  </si>
  <si>
    <t>JOELHO REDUÇÃO PVC SOLDAVEL 40X32MM</t>
  </si>
  <si>
    <t xml:space="preserve"> 00000819 </t>
  </si>
  <si>
    <t xml:space="preserve"> I0908 </t>
  </si>
  <si>
    <t>CRUZETA PVC SOLD. MARROM DIAM. 25MM (3/4'')</t>
  </si>
  <si>
    <t xml:space="preserve"> I0905 </t>
  </si>
  <si>
    <t>CRUZETA PVC SOLD. MARROM DIAM. 32MM (1'')</t>
  </si>
  <si>
    <t xml:space="preserve"> 00001958 </t>
  </si>
  <si>
    <t>CURVA DE PVC 90 GRAUS, SOLDAVEL, 40 MM, PARA AGUA FRIA PREDIAL (NBR 5648)</t>
  </si>
  <si>
    <t xml:space="preserve"> 00003529 </t>
  </si>
  <si>
    <t>JOELHO PVC, SOLDAVEL, 90 GRAUS, 25 MM, PARA AGUA FRIA PREDIAL</t>
  </si>
  <si>
    <t xml:space="preserve"> 00007139 </t>
  </si>
  <si>
    <t>TE SOLDAVEL, PVC, 90 GRAUS, 25 MM, PARA AGUA FRIA PREDIAL (NBR 5648)</t>
  </si>
  <si>
    <t xml:space="preserve"> 00007140 </t>
  </si>
  <si>
    <t>TE SOLDAVEL, PVC, 90 GRAUS, 32 MM, PARA AGUA FRIA PREDIAL (NBR 5648)</t>
  </si>
  <si>
    <t xml:space="preserve"> 00007128 </t>
  </si>
  <si>
    <t>TE DE REDUCAO, PVC, SOLDAVEL, 90 GRAUS, 40 MM X 32 MM, PARA AGUA FRIA PREDIAL</t>
  </si>
  <si>
    <t xml:space="preserve"> 00007129 </t>
  </si>
  <si>
    <t>TE DE REDUCAO, PVC, SOLDAVEL, 90 GRAUS, 50 MM X 25 MM, PARA AGUA FRIA PREDIAL</t>
  </si>
  <si>
    <t>ABRIGO DOS SOPRADORES</t>
  </si>
  <si>
    <t>SERVIÇOS TÉCNICOS E MOVIMENTAÇÃO DE TERRA</t>
  </si>
  <si>
    <t>FUNDAÇÃO</t>
  </si>
  <si>
    <t xml:space="preserve"> 101175 </t>
  </si>
  <si>
    <t>ESTACA BROCA DE CONCRETO, DIÂMETRO DE 30CM, ESCAVAÇÃO MANUAL COM TRADO CONCHA, COM ARMADURA DE ARRANQUE. AF_05/2020</t>
  </si>
  <si>
    <t xml:space="preserve"> C0217 </t>
  </si>
  <si>
    <t>SUPERESTRUTURA</t>
  </si>
  <si>
    <t xml:space="preserve"> C2666 </t>
  </si>
  <si>
    <t>VERGA RETA DE CONCRETO ARMADO</t>
  </si>
  <si>
    <t xml:space="preserve"> C4420 </t>
  </si>
  <si>
    <t xml:space="preserve"> 101792 </t>
  </si>
  <si>
    <t>ESCORAMENTO DE FÔRMAS DE LAJE EM MADEIRA NÃO APARELHADA, PÉ-DIREITO SIMPLES, INCLUSO TRAVAMENTO, 4 UTILIZAÇÕES. AF_09/2020</t>
  </si>
  <si>
    <t>VEDAÇÃO VERTICAL</t>
  </si>
  <si>
    <t xml:space="preserve"> C1968 </t>
  </si>
  <si>
    <t>PORTA DE ALUMÍNIO C/VIDRO CRISTAL TEMPERADO</t>
  </si>
  <si>
    <t xml:space="preserve"> C1518 </t>
  </si>
  <si>
    <t>JANELA DE FERRO TIPO CAIXILHO DE CORRER OU MAXIMAR</t>
  </si>
  <si>
    <t>COBERTURA</t>
  </si>
  <si>
    <t xml:space="preserve"> 92592 </t>
  </si>
  <si>
    <t>FABRICAÇÃO E INSTALAÇÃO DE TESOURA INTEIRA EM AÇO, VÃO DE 8 M, PARA TELHA CERÂMICA OU DE CONCRETO, INCLUSO IÇAMENTO. AF_12/2015</t>
  </si>
  <si>
    <t xml:space="preserve"> C2248 </t>
  </si>
  <si>
    <t>PAREDE</t>
  </si>
  <si>
    <t xml:space="preserve"> C2121 </t>
  </si>
  <si>
    <t>PISO</t>
  </si>
  <si>
    <t xml:space="preserve"> 90952 </t>
  </si>
  <si>
    <t>LAJE</t>
  </si>
  <si>
    <t xml:space="preserve"> C1208 </t>
  </si>
  <si>
    <t>EMASSAMENTO DE PAREDES INTERNAS 2 DEMÃOS C/MASSA DE PVA</t>
  </si>
  <si>
    <t xml:space="preserve"> C1615 </t>
  </si>
  <si>
    <t>LATEX DUAS DEMÃOS EM PAREDES INTERNAS S/MASSA</t>
  </si>
  <si>
    <t xml:space="preserve"> C1207 </t>
  </si>
  <si>
    <t>EMASSAMENTO DE PAREDES EXTERNAS 2 DEMÃOS C/MASSA ACRÍLICA</t>
  </si>
  <si>
    <t xml:space="preserve"> C1614 </t>
  </si>
  <si>
    <t>LATEX DUAS DEMÃOS EM PAREDES EXTERNAS S/MASSA</t>
  </si>
  <si>
    <t>SERVIÇOS FINAIS</t>
  </si>
  <si>
    <t xml:space="preserve"> C3605 </t>
  </si>
  <si>
    <t>LIMPEZA DA UNIDADE CASA TIPO "T 01" - PADRÃO POPULAR</t>
  </si>
  <si>
    <t>MÃO DE OBRA</t>
  </si>
  <si>
    <t xml:space="preserve"> COMP.ETE.001 </t>
  </si>
  <si>
    <t xml:space="preserve"> COT.ETE.026 </t>
  </si>
  <si>
    <t xml:space="preserve"> COT.ETE.048 </t>
  </si>
  <si>
    <t>ACOPLAMENTO TIPO ALVENIUS DN 150 MM</t>
  </si>
  <si>
    <t xml:space="preserve"> COT.ETE.049 </t>
  </si>
  <si>
    <t>TUBO PONTA FLANGE DN 150 X 0,25 MM AÇO INOX</t>
  </si>
  <si>
    <t>ORSE</t>
  </si>
  <si>
    <t>VÁLVULA TIPO BORBOLETA COM FLANGES DN 150 MM COM FURAÇÃO FERRO FUNDIDO</t>
  </si>
  <si>
    <t>un</t>
  </si>
  <si>
    <t xml:space="preserve"> COT.ETE.050 </t>
  </si>
  <si>
    <t>TUBULAÇÃO ACO INOX COM PONTA E BIFURCAÇÃO TIPO T DE = 324 MM, ESP = 5 MM, COMPRIMENTO 8,11 M. BIFURCAÇÃO DE = 170 MM, ESP = 5 MM, COMPRIMENTO = 1,00 M DE CENTRO A EXTREMIDADE</t>
  </si>
  <si>
    <t xml:space="preserve"> COT.ETE.051 </t>
  </si>
  <si>
    <t>FLANGE CEGO DN 300 MM AÇO INOX</t>
  </si>
  <si>
    <t xml:space="preserve"> M110405009 </t>
  </si>
  <si>
    <t>EMBASA</t>
  </si>
  <si>
    <t xml:space="preserve"> COT.ETE.052 </t>
  </si>
  <si>
    <t>CURVA DE 4 GOMOS DN 300 MM COM PONTAS EM AÇO INOX</t>
  </si>
  <si>
    <t xml:space="preserve"> COT.ETE.053 </t>
  </si>
  <si>
    <t>TUBULAÇÃO DN 300 X 2,00 MM EM AÇO INOX</t>
  </si>
  <si>
    <t>CASA DAS CENTRÍFUGAS</t>
  </si>
  <si>
    <t>MONTAGEM E PINTURA DE BARRILETE E EQUIPAMENTOS</t>
  </si>
  <si>
    <t xml:space="preserve"> COMP.ETE.002 </t>
  </si>
  <si>
    <t>MONTAGEM DE PEÇAS EM FERRO FUNDIDO</t>
  </si>
  <si>
    <t xml:space="preserve"> C4309 </t>
  </si>
  <si>
    <t>PINTURA POLIURETANO EM 02 (DUAS) DEMÃOS SOBRE TUBULAÇÃO</t>
  </si>
  <si>
    <t xml:space="preserve"> COMP.ETE.003 </t>
  </si>
  <si>
    <t xml:space="preserve"> COT.ETE.014 </t>
  </si>
  <si>
    <t xml:space="preserve"> I7211 </t>
  </si>
  <si>
    <t xml:space="preserve"> I7206 </t>
  </si>
  <si>
    <t xml:space="preserve"> I4633 </t>
  </si>
  <si>
    <t xml:space="preserve"> I7136 </t>
  </si>
  <si>
    <t xml:space="preserve"> I2281 </t>
  </si>
  <si>
    <t>VÁLVULA RETENÇÃO HORIZONTAL - 50MM (2')</t>
  </si>
  <si>
    <t xml:space="preserve"> I2016 </t>
  </si>
  <si>
    <t>TE REDUCAO PVC SOLDAVEL AZUL DE 32X3/4"</t>
  </si>
  <si>
    <t xml:space="preserve"> I1284 </t>
  </si>
  <si>
    <t>JOELHO PVC PARA ESGOTO DE  50MM</t>
  </si>
  <si>
    <t xml:space="preserve"> I2233 </t>
  </si>
  <si>
    <t>UNIÃO DE PVC SOLDÁVEL DE 50MM</t>
  </si>
  <si>
    <t xml:space="preserve"> COT.ETE.015 </t>
  </si>
  <si>
    <t xml:space="preserve"> COT.ETE.028 </t>
  </si>
  <si>
    <t>TE SANITARIO, PVC, DN 100 X 100 MM, SERIE NORMAL, PARA ESGOTO PREDIAL</t>
  </si>
  <si>
    <t>CAP PVC, SOLDAVEL, DN 100 MM, SERIE NORMAL, PARA ESGOTO PREDIAL</t>
  </si>
  <si>
    <t xml:space="preserve"> 00009836 </t>
  </si>
  <si>
    <t>TUBO PVC  SERIE NORMAL, DN 100 MM, PARA ESGOTO  PREDIAL (NBR 5688)</t>
  </si>
  <si>
    <t xml:space="preserve"> I3062 </t>
  </si>
  <si>
    <t>TUBO PVC RIGIDO OCRE JE DN 100 (NBR-7362)</t>
  </si>
  <si>
    <t xml:space="preserve"> COT.ETE.029 </t>
  </si>
  <si>
    <t>REGISTRO DE ESFERA, PVC, COM VOLANTE, VS, SOLDAVEL, DN 25 MM, COM CORPO DIVIDIDO</t>
  </si>
  <si>
    <t xml:space="preserve"> I2363 </t>
  </si>
  <si>
    <t>JOELHO PVC SOLDAVEL 25MM</t>
  </si>
  <si>
    <t xml:space="preserve"> I4080 </t>
  </si>
  <si>
    <t xml:space="preserve"> I2587 </t>
  </si>
  <si>
    <t xml:space="preserve"> COT.ETE.030 </t>
  </si>
  <si>
    <t xml:space="preserve"> COT.ETE.031 </t>
  </si>
  <si>
    <t>TELA DE FIBRA DE VIDRO, ACABAMENTO ANTI-ALCALINO, MALHA 10 X 10 MM</t>
  </si>
  <si>
    <t xml:space="preserve"> I9445 </t>
  </si>
  <si>
    <t xml:space="preserve"> 96547 </t>
  </si>
  <si>
    <t>ARMAÇÃO DE BLOCO, VIGA BALDRAME OU SAPATA UTILIZANDO AÇO CA-50 DE 12,5 MM - MONTAGEM. AF_06/2017</t>
  </si>
  <si>
    <t xml:space="preserve"> C4454 </t>
  </si>
  <si>
    <t xml:space="preserve"> C3609 </t>
  </si>
  <si>
    <t>CONFECÇÃO E MONTAGEM DE PILAR PRÉ-MOLDADO DE CONCRETO P/TERMINAL RODOVIARIO  TIPO "A"</t>
  </si>
  <si>
    <t xml:space="preserve"> C1987 </t>
  </si>
  <si>
    <t xml:space="preserve"> C1966 </t>
  </si>
  <si>
    <t xml:space="preserve"> C4521 </t>
  </si>
  <si>
    <t>JANELA EM ALUMÍNIO ANODIZADO PRETO, DE CORRER, COM BANDEIROLA E/OU PEITORIL, SEM VIDRO - FORNECIMENTO E MONTAGEM</t>
  </si>
  <si>
    <t xml:space="preserve"> C4951 </t>
  </si>
  <si>
    <t>VIDRO TEMPERADO INCOLOR C/MASSA E=10MM, COLOCADO</t>
  </si>
  <si>
    <t xml:space="preserve"> 92580 </t>
  </si>
  <si>
    <t>TRAMA DE AÇO COMPOSTA POR TERÇAS PARA TELHADOS DE ATÉ 2 ÁGUAS PARA TELHA ONDULADA DE FIBROCIMENTO, METÁLICA, PLÁSTICA OU TERMOACÚSTICA, INCLUSO TRANSPORTE VERTICAL. AF_07/2019</t>
  </si>
  <si>
    <t xml:space="preserve"> 94216 </t>
  </si>
  <si>
    <t>TELHAMENTO COM TELHA METÁLICA TERMOACÚSTICA E = 30 MM, COM ATÉ 2 ÁGUAS, INCLUSO IÇAMENTO. AF_07/2019</t>
  </si>
  <si>
    <t xml:space="preserve"> C0657 </t>
  </si>
  <si>
    <t>MARQUISE</t>
  </si>
  <si>
    <t xml:space="preserve"> 92586 </t>
  </si>
  <si>
    <t>FABRICAÇÃO E INSTALAÇÃO DE TESOURA INTEIRA EM AÇO, VÃO DE 5 M, PARA TELHA CERÂMICA OU DE CONCRETO, INCLUSO IÇAMENTO. AF_12/2015</t>
  </si>
  <si>
    <t xml:space="preserve"> 92582 </t>
  </si>
  <si>
    <t>FABRICAÇÃO E INSTALAÇÃO DE TESOURA INTEIRA EM AÇO, VÃO DE 3 M, PARA TELHA CERÂMICA OU DE CONCRETO, INCLUSO IÇAMENTO. AF_12/2015</t>
  </si>
  <si>
    <t xml:space="preserve"> 92568 </t>
  </si>
  <si>
    <t>TRAMA DE AÇO COMPOSTA POR RIPAS, CAIBROS E TERÇAS PARA TELHADOS DE ATÉ 2 ÁGUAS PARA TELHA DE ENCAIXE DE CERÂMICA OU DE CONCRETO, INCLUSO TRANSPORTE VERTICAL. AF_07/2019</t>
  </si>
  <si>
    <t xml:space="preserve"> 100736 </t>
  </si>
  <si>
    <t>PINTURA COM TINTA ACRÍLICA DE ACABAMENTO APLICADA A ROLO OU PINCEL SOBRE SUPERFÍCIES METÁLICAS (EXCETO PERFIL) EXECUTADO EM OBRA (POR DEMÃO). AF_01/2020</t>
  </si>
  <si>
    <t xml:space="preserve"> 21.03.151 </t>
  </si>
  <si>
    <t>CPOS</t>
  </si>
  <si>
    <t>SICRO3</t>
  </si>
  <si>
    <t>REVESTIMENTO PAREDE E PISO</t>
  </si>
  <si>
    <t xml:space="preserve"> 87265 </t>
  </si>
  <si>
    <t>REVESTIMENTO CERÂMICO PARA PAREDES INTERNAS COM PLACAS TIPO ESMALTADA EXTRA DE DIMENSÕES 20X20 CM APLICADAS EM AMBIENTES DE ÁREA MAIOR QUE 5 M² NA ALTURA INTEIRA DAS PAREDES. AF_06/2014</t>
  </si>
  <si>
    <t xml:space="preserve"> C0357 </t>
  </si>
  <si>
    <t xml:space="preserve"> 87246 </t>
  </si>
  <si>
    <t>REVESTIMENTO CERÂMICO PARA PISO COM PLACAS TIPO ESMALTADA EXTRA DE DIMENSÕES 35X35 CM APLICADA EM AMBIENTES DE ÁREA MENOR QUE 5 M2. AF_06/2014</t>
  </si>
  <si>
    <t xml:space="preserve"> COMP.027 </t>
  </si>
  <si>
    <t>EXECUÇÃO DE INSTALAÇÕES HIDROSSANITÁRIAS - CCO - ETE RIO VERDE</t>
  </si>
  <si>
    <t xml:space="preserve"> I0796 </t>
  </si>
  <si>
    <t>CHUVEIRO PLASTICO</t>
  </si>
  <si>
    <t xml:space="preserve"> I1524 </t>
  </si>
  <si>
    <t>MICTORIO DE LOUÇA BRANCA COM ACESSÓRIOS</t>
  </si>
  <si>
    <t xml:space="preserve"> I9100 </t>
  </si>
  <si>
    <t>TORNEIRA CROMADA DE PAREDE PARA COZINHA BICA MOVEL COM AREJADOR 1/2 " OU 3/4 " (REF 1168)</t>
  </si>
  <si>
    <t xml:space="preserve"> I6120 </t>
  </si>
  <si>
    <t>TORNEIRA DE PLÁSTICO 3/4" (PADRÃO MUTIRÃO)</t>
  </si>
  <si>
    <t xml:space="preserve"> I2502 </t>
  </si>
  <si>
    <t>TORNEIRA DE METAL BRANCO 1/2", CANO CURTO (PADRÃO POPULAR)</t>
  </si>
  <si>
    <t xml:space="preserve"> 00010422 </t>
  </si>
  <si>
    <t xml:space="preserve"> 00003462 </t>
  </si>
  <si>
    <t>COTOVELO DE REDUCAO 90 GRAUS DE FERRO GALVANIZADO, COM ROSCA BSP, DE 3/4" X 1/2"</t>
  </si>
  <si>
    <t xml:space="preserve"> I1798 </t>
  </si>
  <si>
    <t>REGISTRO DE GAVETA BRUTO 20MM (3/4')</t>
  </si>
  <si>
    <t xml:space="preserve"> 00006013 </t>
  </si>
  <si>
    <t>REGISTRO GAVETA COM ACABAMENTO E CANOPLA CROMADOS, SIMPLES, BITOLA 1 " (REF 1509)</t>
  </si>
  <si>
    <t xml:space="preserve"> 00006005 </t>
  </si>
  <si>
    <t>REGISTRO GAVETA COM ACABAMENTO E CANOPLA CROMADOS, SIMPLES, BITOLA 3/4 " (REF 1509)</t>
  </si>
  <si>
    <t xml:space="preserve"> 00011718 </t>
  </si>
  <si>
    <t>REGISTRO DE PRESSAO PVC, ROSCAVEL, VOLANTE SIMPLES, DE 3/4"</t>
  </si>
  <si>
    <t xml:space="preserve"> 00006140 </t>
  </si>
  <si>
    <t>BOLSA DE LIGACAO EM PVC FLEXIVEL PARA VASO SANITARIO 1.1/2 " (40 MM)</t>
  </si>
  <si>
    <t xml:space="preserve"> 00011683 </t>
  </si>
  <si>
    <t>ENGATE / RABICHO FLEXIVEL INOX 1/2 " X 30 CM</t>
  </si>
  <si>
    <t xml:space="preserve"> 00006141 </t>
  </si>
  <si>
    <t>ENGATE/RABICHO FLEXIVEL PLASTICO (PVC OU ABS) BRANCO 1/2 " X 30 CM</t>
  </si>
  <si>
    <t xml:space="preserve"> 00020147 </t>
  </si>
  <si>
    <t>JOELHO PVC, SOLDAVEL, COM BUCHA DE LATAO, 90 GRAUS, 25 MM X 1/2", PARA AGUA FRIA PREDIAL</t>
  </si>
  <si>
    <t xml:space="preserve"> 00003868 </t>
  </si>
  <si>
    <t>LUVA DE REDUCAO SOLDAVEL, PVC, 25 MM X 20 MM, PARA AGUA FRIA PREDIAL</t>
  </si>
  <si>
    <t xml:space="preserve"> 00003876 </t>
  </si>
  <si>
    <t>LUVA ROSCAVEL, PVC, 1", AGUA FRIA PREDIAL</t>
  </si>
  <si>
    <t xml:space="preserve"> 00003884 </t>
  </si>
  <si>
    <t>LUVA ROSCAVEL, PVC, 3/4", AGUA FRIA PREDIAL</t>
  </si>
  <si>
    <t xml:space="preserve"> 00004212 </t>
  </si>
  <si>
    <t>NIPEL PVC, ROSCAVEL, 1",  AGUA FRIA PREDIAL</t>
  </si>
  <si>
    <t xml:space="preserve"> 00004211 </t>
  </si>
  <si>
    <t>NIPEL PVC, ROSCAVEL, 3/4",  AGUA FRIA PREDIAL</t>
  </si>
  <si>
    <t>ADAPTADOR PVC SOLDAVEL, LONGO, COM FLANGE LIVRE,  25 MM X 3/4", PARA CAIXA D' AGUA</t>
  </si>
  <si>
    <t xml:space="preserve"> 00000096 </t>
  </si>
  <si>
    <t>ADAPTADOR PVC SOLDAVEL, COM FLANGE E ANEL DE VEDACAO, 25 MM X 3/4", PARA CAIXA D'AGUA</t>
  </si>
  <si>
    <t xml:space="preserve"> 00000065 </t>
  </si>
  <si>
    <t>ADAPTADOR PVC SOLDAVEL CURTO COM BOLSA E ROSCA, 25 MM X 3/4", PARA AGUA FRIA</t>
  </si>
  <si>
    <t xml:space="preserve"> 00000828 </t>
  </si>
  <si>
    <t>BUCHA DE REDUCAO DE PVC, SOLDAVEL, CURTA, COM 25 X 20 MM, PARA AGUA FRIA PREDIAL</t>
  </si>
  <si>
    <t xml:space="preserve"> 00001956 </t>
  </si>
  <si>
    <t>CURVA DE PVC 90 GRAUS, SOLDAVEL, 25 MM, PARA AGUA FRIA PREDIAL (NBR 5648)</t>
  </si>
  <si>
    <t xml:space="preserve"> 00001957 </t>
  </si>
  <si>
    <t>CURVA DE PVC 90 GRAUS, SOLDAVEL, 32 MM, PARA AGUA FRIA PREDIAL (NBR 5648)</t>
  </si>
  <si>
    <t xml:space="preserve"> 00003536 </t>
  </si>
  <si>
    <t>JOELHO PVC, SOLDAVEL, 90 GRAUS, 32 MM, PARA AGUA FRIA PREDIAL</t>
  </si>
  <si>
    <t xml:space="preserve"> 00009868 </t>
  </si>
  <si>
    <t>TUBO PVC, SOLDAVEL, DN 25 MM, AGUA FRIA (NBR-5648)</t>
  </si>
  <si>
    <t xml:space="preserve"> 00009869 </t>
  </si>
  <si>
    <t>TUBO PVC, SOLDAVEL, DN 32 MM, AGUA FRIA (NBR-5648)</t>
  </si>
  <si>
    <t xml:space="preserve"> 00007136 </t>
  </si>
  <si>
    <t>TE DE REDUCAO, PVC, SOLDAVEL, 90 GRAUS, 32 MM X 25 MM, PARA AGUA FRIA PREDIAL</t>
  </si>
  <si>
    <t xml:space="preserve"> 00003524 </t>
  </si>
  <si>
    <t>JOELHO PVC, SOLDAVEL, COM BUCHA DE LATAO, 90 GRAUS, 25 MM X 3/4", PARA AGUA FRIA PREDIAL</t>
  </si>
  <si>
    <t xml:space="preserve"> C1628 </t>
  </si>
  <si>
    <t>LIMPEZA GERAL</t>
  </si>
  <si>
    <t>SISTEMA DE DRENAGEM</t>
  </si>
  <si>
    <t xml:space="preserve"> C0703 </t>
  </si>
  <si>
    <t>CARGA E DESCARGA DE TUBOS DE CONCRETO</t>
  </si>
  <si>
    <t xml:space="preserve"> C0301 </t>
  </si>
  <si>
    <t xml:space="preserve"> C0302 </t>
  </si>
  <si>
    <t xml:space="preserve"> C0303 </t>
  </si>
  <si>
    <t>MONTAGEM DE TUBO</t>
  </si>
  <si>
    <t xml:space="preserve"> C2908 </t>
  </si>
  <si>
    <t xml:space="preserve"> C0423 </t>
  </si>
  <si>
    <t xml:space="preserve"> C0407 </t>
  </si>
  <si>
    <t xml:space="preserve"> C0440 </t>
  </si>
  <si>
    <t xml:space="preserve"> C3110 </t>
  </si>
  <si>
    <t>SAIDA D'AGUA C/ DISSIPADOR DE ENERGIA</t>
  </si>
  <si>
    <t xml:space="preserve"> 00012578 </t>
  </si>
  <si>
    <t>TUBO DE CONCRETO ARMADO PARA AGUAS PLUVIAIS, CLASSE PA-3, COM ENCAIXE PONTA E BOLSA, DIAMETRO NOMINAL DE 600 MM</t>
  </si>
  <si>
    <t xml:space="preserve"> 00012579 </t>
  </si>
  <si>
    <t>TUBO DE CONCRETO ARMADO PARA AGUAS PLUVIAIS, CLASSE PA-3, COM ENCAIXE PONTA E BOLSA, DIAMETRO NOMINAL DE 700 MM</t>
  </si>
  <si>
    <t xml:space="preserve"> 00012580 </t>
  </si>
  <si>
    <t>TUBO DE CONCRETO ARMADO PARA AGUAS PLUVIAIS, CLASSE PA-3, COM ENCAIXE PONTA E BOLSA, DIAMETRO NOMINAL DE 800 MM</t>
  </si>
  <si>
    <t xml:space="preserve"> C0843 </t>
  </si>
  <si>
    <t xml:space="preserve"> C1270 </t>
  </si>
  <si>
    <t>ESCAVAÇÃO MECAN. CAMPO ABERTO EM TERRA EXCETO ROCHA ATÉ 8M</t>
  </si>
  <si>
    <t xml:space="preserve"> C2765 </t>
  </si>
  <si>
    <t>ENROCAMENTO DE PEDRA DE MÃO JOGADA (ADQUIRIDA)</t>
  </si>
  <si>
    <t xml:space="preserve"> C2862 </t>
  </si>
  <si>
    <t>LASTRO DE BRITA</t>
  </si>
  <si>
    <t xml:space="preserve"> C2923 </t>
  </si>
  <si>
    <t>REBAIXAMENTO DE LENÇOL FREÁTICO EM VALAS</t>
  </si>
  <si>
    <t>ABRIGO - DIMENSÃO 5,00 X 1,50 M</t>
  </si>
  <si>
    <t>ESTRUTURA E VEDAÇÃO</t>
  </si>
  <si>
    <t xml:space="preserve"> C4912 </t>
  </si>
  <si>
    <t xml:space="preserve"> C1847 </t>
  </si>
  <si>
    <t xml:space="preserve"> C2839 </t>
  </si>
  <si>
    <t>GRADE EM FERRO CHATO 1 1/4" X 1/2"</t>
  </si>
  <si>
    <t xml:space="preserve"> C1779 </t>
  </si>
  <si>
    <t>IMPERMEABILIZAÇÃO DE LAJES C/ MANTA ASFÁLTICA PRÉ-FABRICADA, C/ VÉU DE POLIÉSTER</t>
  </si>
  <si>
    <t xml:space="preserve"> C4167 </t>
  </si>
  <si>
    <t>LATEX ACRÍLICO TRÊS DEMÃOS EM PAREDES INTERNAS S/ MASSA</t>
  </si>
  <si>
    <t>ESTRUTURA</t>
  </si>
  <si>
    <t xml:space="preserve"> C0157 </t>
  </si>
  <si>
    <t>ARGAMASSA DE CIMENTO E AREIA S/PEN. C/IMPERMEAB. TRAÇO 1:3</t>
  </si>
  <si>
    <t xml:space="preserve"> C4750 </t>
  </si>
  <si>
    <t xml:space="preserve"> I4091 </t>
  </si>
  <si>
    <t xml:space="preserve"> I9332 </t>
  </si>
  <si>
    <t xml:space="preserve"> I4524 </t>
  </si>
  <si>
    <t xml:space="preserve"> I4103 </t>
  </si>
  <si>
    <t xml:space="preserve"> I3845 </t>
  </si>
  <si>
    <t>QUEIMADOR DE BIOGÁS</t>
  </si>
  <si>
    <t xml:space="preserve"> C2948 </t>
  </si>
  <si>
    <t>SINALIZAÇÃO DE TRÂNSITO COM BARREIRAS</t>
  </si>
  <si>
    <t xml:space="preserve"> 93382 </t>
  </si>
  <si>
    <t>REATERRO MANUAL DE VALAS COM COMPACTAÇÃO MECANIZADA. AF_04/2016</t>
  </si>
  <si>
    <t xml:space="preserve"> 93378 </t>
  </si>
  <si>
    <t>REATERRO MECANIZADO DE VALA COM RETROESCAVADEIRA (CAPACIDADE DA CAÇAMBA DA RETRO: 0,26 M³ / POTÊNCIA: 88 HP), LARGURA ATÉ 0,8 M, PROFUNDIDADE ATÉ 1,5 M, COM SOLO DE 1ª CATEGORIA EM LOCAIS COM BAIXO NÍVEL DE INTERFERÊNCIA. AF_04/2016</t>
  </si>
  <si>
    <t>ASSENTAMENTO E MONTAGEM</t>
  </si>
  <si>
    <t xml:space="preserve"> C0281 </t>
  </si>
  <si>
    <t xml:space="preserve"> C0036 </t>
  </si>
  <si>
    <t>ALAMBRADO C/TELA DE ARAME GALVANIZADO.. ALTURA 2M</t>
  </si>
  <si>
    <t xml:space="preserve"> C2903 </t>
  </si>
  <si>
    <t xml:space="preserve"> C0632 </t>
  </si>
  <si>
    <t xml:space="preserve"> COT.ETE.008 </t>
  </si>
  <si>
    <t>AQUISIÇÃO - QUEIMADOR FQ./TUBULAÇÕES/MANÔMETRO</t>
  </si>
  <si>
    <t xml:space="preserve"> 95601 </t>
  </si>
  <si>
    <t>ARRASAMENTO MECANICO DE ESTACA DE CONCRETO ARMADO, DIAMETROS DE ATÉ 40 CM. AF_05/2021</t>
  </si>
  <si>
    <t xml:space="preserve"> C0844 </t>
  </si>
  <si>
    <t xml:space="preserve"> 100758 </t>
  </si>
  <si>
    <t>PINTURA COM TINTA ALQUÍDICA DE ACABAMENTO (ESMALTE SINTÉTICO ACETINADO) APLICADA A ROLO OU PINCEL SOBRE SUPERFÍCIES METÁLICAS (EXCETO PERFIL) EXECUTADO EM OBRA (02 DEMÃOS). AF_01/2020</t>
  </si>
  <si>
    <t>ARRANJO HIDRÁULICO - FORNECIMENTO DE MATERIAIS</t>
  </si>
  <si>
    <t xml:space="preserve"> 00020157 </t>
  </si>
  <si>
    <t>JOELHO, PVC SERIE R, 90 GRAUS, DN 100 MM, PARA ESGOTO OU AGUAS PLUVIAIS PREDIAIS</t>
  </si>
  <si>
    <t xml:space="preserve"> I6884 </t>
  </si>
  <si>
    <t>JOELHO 90° PVC PBS DN 150</t>
  </si>
  <si>
    <t xml:space="preserve"> M021905009 </t>
  </si>
  <si>
    <t xml:space="preserve"> I6883 </t>
  </si>
  <si>
    <t>JOELHO 45° PVC PBS DN 150</t>
  </si>
  <si>
    <t xml:space="preserve"> M021904009 </t>
  </si>
  <si>
    <t xml:space="preserve"> 00020180 </t>
  </si>
  <si>
    <t>TE, PVC, SERIE R, 150 X 100 MM, PARA ESGOTO OU AGUAS PLUVIAIS PREDIAIS</t>
  </si>
  <si>
    <t xml:space="preserve"> 00007070 </t>
  </si>
  <si>
    <t>TE, PVC, 90 GRAUS, BBB, JE, DN 200 MM, PARA REDE COLETORA ESGOTO (NBR 10569)</t>
  </si>
  <si>
    <t xml:space="preserve"> I5798 </t>
  </si>
  <si>
    <t xml:space="preserve"> I5799 </t>
  </si>
  <si>
    <t xml:space="preserve"> I3104 </t>
  </si>
  <si>
    <t>CRUZETA PBA COM BOLSAS DN 100</t>
  </si>
  <si>
    <t xml:space="preserve"> I5782 </t>
  </si>
  <si>
    <t>CAP PVC FEMEA REFORÇADO DN 115</t>
  </si>
  <si>
    <t xml:space="preserve"> I5783 </t>
  </si>
  <si>
    <t>CAP PVC FEMEA REFORÇADO DN 150</t>
  </si>
  <si>
    <t xml:space="preserve"> I6950 </t>
  </si>
  <si>
    <t>TUBO PVC RÍGIDO OCRE JEI DN 100 (NBR-7362)</t>
  </si>
  <si>
    <t xml:space="preserve"> I6951 </t>
  </si>
  <si>
    <t>TUBO PVC RÍGIDO OCRE JEI DN 150 (NBR-7362)</t>
  </si>
  <si>
    <t xml:space="preserve"> I6952 </t>
  </si>
  <si>
    <t>TUBO PVC RÍGIDO OCRE JEI DN 200 (NBR-7362)</t>
  </si>
  <si>
    <t>SBC</t>
  </si>
  <si>
    <t xml:space="preserve"> 00007069 </t>
  </si>
  <si>
    <t>TE, PVC, 90 GRAUS, BBB, JE, DN 150 MM, PARA REDE COLETORA ESGOTO (NBR 10569)</t>
  </si>
  <si>
    <t xml:space="preserve"> M020916021 </t>
  </si>
  <si>
    <t>TE ES PVC  BBB JE DN 300</t>
  </si>
  <si>
    <t xml:space="preserve"> I5801 </t>
  </si>
  <si>
    <t xml:space="preserve"> I6954 </t>
  </si>
  <si>
    <t>TUBO PVC RÍGIDO OCRE JEI DN 300 (NBR-7362)</t>
  </si>
  <si>
    <t xml:space="preserve"> COT.ETE.023 </t>
  </si>
  <si>
    <t>FLANGE AÇO INOX 150 LB DN 1"</t>
  </si>
  <si>
    <t xml:space="preserve"> COT.ETE.020 </t>
  </si>
  <si>
    <t>TUBO EM AÇO INOX SCH. 10S DN 1"</t>
  </si>
  <si>
    <t xml:space="preserve"> COT.ETE.017 </t>
  </si>
  <si>
    <t xml:space="preserve"> COT.ETE.079 </t>
  </si>
  <si>
    <t>REDUÇÃO CONCENTRICA AÇO INOX SCH. 10S 1.1/2"X1"</t>
  </si>
  <si>
    <t xml:space="preserve"> COT.ETE.080 </t>
  </si>
  <si>
    <t>TE REDUÇÃO AÇO INOX SCH. 10S 1.1/2"X1"</t>
  </si>
  <si>
    <t xml:space="preserve"> COT.ETE.024 </t>
  </si>
  <si>
    <t>FLANGE AÇO INOX 150 LB DN 1.1/2"</t>
  </si>
  <si>
    <t xml:space="preserve"> COT.ETE.021 </t>
  </si>
  <si>
    <t>TUBO EM AÇO INOX SCH. 10S DN 1.1/2"</t>
  </si>
  <si>
    <t xml:space="preserve"> COT.ETE.054 </t>
  </si>
  <si>
    <t xml:space="preserve"> COT.ETE.025 </t>
  </si>
  <si>
    <t>FLANGE AÇO INOX 150 LB DN 2"</t>
  </si>
  <si>
    <t xml:space="preserve"> COT.ETE.081 </t>
  </si>
  <si>
    <t>TE REDUÇÃO AÇO INOX SCH. 10S 2"X1.1/2"</t>
  </si>
  <si>
    <t xml:space="preserve"> COT.ETE.022 </t>
  </si>
  <si>
    <t>TUBO EM AÇO INOX SCH. 10S DN 2"</t>
  </si>
  <si>
    <t xml:space="preserve"> COT.ETE.019 </t>
  </si>
  <si>
    <t>FLANGE CEGO AÇO INOX 150 LB DN 2"</t>
  </si>
  <si>
    <t xml:space="preserve"> COT.ETE.082 </t>
  </si>
  <si>
    <t>TE AÇO INOX SCH. 10S 2"</t>
  </si>
  <si>
    <t xml:space="preserve"> COT.ETE.083 </t>
  </si>
  <si>
    <t>VALVULA ESFERA TRIPARTIDA ROSCA NPT PASSAGEM PLENA DN 2"</t>
  </si>
  <si>
    <t xml:space="preserve"> COT.ETE.018 </t>
  </si>
  <si>
    <t xml:space="preserve"> 00036365 </t>
  </si>
  <si>
    <t>TUBO COLETOR DE ESGOTO PVC, JEI, DN 100 MM (NBR  7362)</t>
  </si>
  <si>
    <t xml:space="preserve"> 00012615 </t>
  </si>
  <si>
    <t>ABRACADEIRA PVC, PARA CALHA PLUVIAL, DIAMETRO ENTRE 80 E 100 MM, PARA DRENAGEM PREDIAL</t>
  </si>
  <si>
    <t xml:space="preserve"> 99253 </t>
  </si>
  <si>
    <t>CAIXA ENTERRADA HIDRÁULICA RETANGULAR EM ALVENARIA COM TIJOLOS CERÂMICOS MACIÇOS, DIMENSÕES INTERNAS: 0,6X0,6X0,6 M PARA REDE DE DRENAGEM. AF_12/2020</t>
  </si>
  <si>
    <t xml:space="preserve"> COT.ETE.055 </t>
  </si>
  <si>
    <t>JOELHO EM AÇO INOX SCH 80 DN 100 MM</t>
  </si>
  <si>
    <t xml:space="preserve"> COT.ETE.056 </t>
  </si>
  <si>
    <t>TE EM AÇO INOX SCH 80 DN 100 MM</t>
  </si>
  <si>
    <t xml:space="preserve"> COT.ETE.057 </t>
  </si>
  <si>
    <t>FLANGE MACHO SCH 80 DN 100 MM</t>
  </si>
  <si>
    <t xml:space="preserve"> COT.ETE.013 </t>
  </si>
  <si>
    <t>DIFUSORES DE DISCO DE MEMBRANA PARA AERAÇÃO</t>
  </si>
  <si>
    <t xml:space="preserve"> COT.ETE.058 </t>
  </si>
  <si>
    <t>TUBO EM AÇO INOX SCH 80 DN 100 MM</t>
  </si>
  <si>
    <t xml:space="preserve"> 00020158 </t>
  </si>
  <si>
    <t xml:space="preserve"> 00020181 </t>
  </si>
  <si>
    <t xml:space="preserve"> 00020089 </t>
  </si>
  <si>
    <t xml:space="preserve"> 00009840 </t>
  </si>
  <si>
    <t xml:space="preserve"> 00020155 </t>
  </si>
  <si>
    <t>JOELHO, PVC SERIE R, 90 GRAUS, DN 50 MM, PARA ESGOTO OU AGUAS PLUVIAIS PREDIAIS</t>
  </si>
  <si>
    <t xml:space="preserve"> 00011677 </t>
  </si>
  <si>
    <t>REGISTRO DE ESFERA, PVC, COM VOLANTE, VS, SOLDAVEL, DN 50 MM, COM CORPO DIVIDIDO</t>
  </si>
  <si>
    <t xml:space="preserve"> 00020068 </t>
  </si>
  <si>
    <t>TUBO PVC, SERIE R, DN 50 MM, PARA ESGOTO OU AGUAS PLUVIAIS PREDIAIS (NBR 5688)</t>
  </si>
  <si>
    <t>JOELHO, PVC SERIE R, 90 GRAUS, DN 150 MM, PARA ESGOTO OU AGUAS PLUVIAIS PREDIAIS</t>
  </si>
  <si>
    <t xml:space="preserve"> 00020047 </t>
  </si>
  <si>
    <t>REDUCAO EXCENTRICA PVC, SERIE R, DN 150 X 100 MM, PARA ESGOTO OU AGUAS PLUVIAIS PREDIAIS</t>
  </si>
  <si>
    <t xml:space="preserve"> I5058 </t>
  </si>
  <si>
    <t>REGISTRO GAVETA C/ BOLSA E CABEÇOTE DN 150 PN10</t>
  </si>
  <si>
    <t xml:space="preserve"> I5054 </t>
  </si>
  <si>
    <t>REGISTRO GAVETA BOLSA / CABEÇOTE DN 100 PN10/16</t>
  </si>
  <si>
    <t xml:space="preserve"> 00009841 </t>
  </si>
  <si>
    <t>TUBO PVC, SERIE R, DN 100 MM, PARA ESGOTO OU AGUAS PLUVIAIS PREDIAIS (NBR 5688)</t>
  </si>
  <si>
    <t>TUBO PVC, SERIE R, DN 150 MM, PARA ESGOTO OU AGUAS PLUVIAIS PREDIAIS (NBR 5688)</t>
  </si>
  <si>
    <t>TRATAMENTO PRELIMINAR</t>
  </si>
  <si>
    <t>BASE CONJUGADA DO TRATAMENTO PRELIMINAR</t>
  </si>
  <si>
    <t xml:space="preserve"> C3211 </t>
  </si>
  <si>
    <t>ESCAVAÇÃO E CARGA DE MATERIAL DE JAZIDA</t>
  </si>
  <si>
    <t>BASE PARA LAJE DE FUNDO</t>
  </si>
  <si>
    <t xml:space="preserve"> C0840 </t>
  </si>
  <si>
    <t>CAIXA DE DISTRIBUIÇÃO DE VAZÃO</t>
  </si>
  <si>
    <t xml:space="preserve"> 101174 </t>
  </si>
  <si>
    <t>ESTACA BROCA DE CONCRETO, DIÂMETRO DE 25CM, ESCAVAÇÃO MANUAL COM TRADO CONCHA, COM ARMADURA DE ARRANQUE. AF_05/2020</t>
  </si>
  <si>
    <t>CAIXA DE MEDIDOR DE VAZÃO</t>
  </si>
  <si>
    <t>ESTRUTURA EM CONCRETO</t>
  </si>
  <si>
    <t xml:space="preserve"> I6061 </t>
  </si>
  <si>
    <t>ANEL PRE-MOLDADO DE CONCRETO, D = 0,60M, H = 0,50M</t>
  </si>
  <si>
    <t xml:space="preserve"> I7403 </t>
  </si>
  <si>
    <t xml:space="preserve"> I9213 </t>
  </si>
  <si>
    <t xml:space="preserve"> I4548 </t>
  </si>
  <si>
    <t xml:space="preserve"> I9230 </t>
  </si>
  <si>
    <t xml:space="preserve"> I4742 </t>
  </si>
  <si>
    <t xml:space="preserve"> I9334 </t>
  </si>
  <si>
    <t xml:space="preserve"> I3803 </t>
  </si>
  <si>
    <t>EXTREMIDADE FLANGE E PONTA DN  500 PN10</t>
  </si>
  <si>
    <t xml:space="preserve"> I3801 </t>
  </si>
  <si>
    <t>EXTREMIDADE FLANGE E PONTA DN  400 PN10</t>
  </si>
  <si>
    <t xml:space="preserve"> I4712 </t>
  </si>
  <si>
    <t xml:space="preserve"> I3910 </t>
  </si>
  <si>
    <t xml:space="preserve"> I8543 </t>
  </si>
  <si>
    <t xml:space="preserve"> I9228 </t>
  </si>
  <si>
    <t xml:space="preserve"> I4711 </t>
  </si>
  <si>
    <t xml:space="preserve"> I5334 </t>
  </si>
  <si>
    <t>REGISTRO GAVETA OVAL CABEÇOTE E FLANGE DN 400 PN10</t>
  </si>
  <si>
    <t xml:space="preserve"> I4008 </t>
  </si>
  <si>
    <t>JUNTA DE DESMONTAGEM TRAVADA AXIALMENTE PN10 DN400</t>
  </si>
  <si>
    <t xml:space="preserve"> I9336 </t>
  </si>
  <si>
    <t xml:space="preserve"> I4108 </t>
  </si>
  <si>
    <t xml:space="preserve"> I8546 </t>
  </si>
  <si>
    <t xml:space="preserve"> I3848 </t>
  </si>
  <si>
    <t xml:space="preserve"> I9231 </t>
  </si>
  <si>
    <t xml:space="preserve"> I8547 </t>
  </si>
  <si>
    <t xml:space="preserve"> I7696 </t>
  </si>
  <si>
    <t xml:space="preserve"> I4512 </t>
  </si>
  <si>
    <t xml:space="preserve"> I4502 </t>
  </si>
  <si>
    <t xml:space="preserve"> I9330 </t>
  </si>
  <si>
    <t xml:space="preserve"> I8748 </t>
  </si>
  <si>
    <t>VÁLVULA RETENÇÃO PORTA ÚNICA C/FLANGES DN 300 P/ESGOTO</t>
  </si>
  <si>
    <t xml:space="preserve"> I4007 </t>
  </si>
  <si>
    <t>JUNTA DE DESMONTAGEM TRAVADA AXIALMENTE PN10 DN300</t>
  </si>
  <si>
    <t xml:space="preserve"> I3996 </t>
  </si>
  <si>
    <t>TOCO C/ FLANGES E ABA DE VEDAÇÃO DN 300 PN10</t>
  </si>
  <si>
    <t xml:space="preserve"> I5332 </t>
  </si>
  <si>
    <t>REGISTRO GAVETA OVAL CABEÇOTE E FLANGE DN 300 PN10</t>
  </si>
  <si>
    <t xml:space="preserve"> I3662 </t>
  </si>
  <si>
    <t xml:space="preserve"> I3660 </t>
  </si>
  <si>
    <t xml:space="preserve"> I8541 </t>
  </si>
  <si>
    <t xml:space="preserve"> I9226 </t>
  </si>
  <si>
    <t xml:space="preserve"> I3843 </t>
  </si>
  <si>
    <t xml:space="preserve"> I5343 </t>
  </si>
  <si>
    <t>REGISTRO GAVETA OVAL CABEÇOTE E FLANGE DN 100 PN16</t>
  </si>
  <si>
    <t xml:space="preserve"> I5726 </t>
  </si>
  <si>
    <t>VENTOSA TRIPLICE FUNÇÃO/FLANGE DN 100 PN16</t>
  </si>
  <si>
    <t xml:space="preserve"> I4860 </t>
  </si>
  <si>
    <t>COMPORTA CIRCULAR C/DUPLO SENT. DE FLUXO DN 500</t>
  </si>
  <si>
    <t xml:space="preserve"> I4957 </t>
  </si>
  <si>
    <t>PEDESTAL SUSPENSÃO C/ ENGRENAGEM DN 50</t>
  </si>
  <si>
    <t xml:space="preserve"> I4896 </t>
  </si>
  <si>
    <t xml:space="preserve"> I4897 </t>
  </si>
  <si>
    <t xml:space="preserve"> C1252 </t>
  </si>
  <si>
    <t xml:space="preserve"> I9060 </t>
  </si>
  <si>
    <t>GUARDA CORPO EM FIBRA DE VIDRO C/ PERFIS PULTRUDADOS PINTADOS EM ESMALTE PU ACRÍLICO E SISTEMA DE ANCORAGEM EM AÇO INOXIDÁVEL AISI304 - H=1,10M</t>
  </si>
  <si>
    <t xml:space="preserve"> COT.ETE.012 </t>
  </si>
  <si>
    <t>CALHA PARSHALL 18"</t>
  </si>
  <si>
    <t xml:space="preserve"> COT.ETE.016 </t>
  </si>
  <si>
    <t>EQUIPAMENTO COMPACTO DE TRATAMENTO PRELIMINAR DE EFLUENTES FABRICADO PELA PROMINAS MODELO PTRAT-180 GA, PARA VAZÃO ATÉ 230 L/S</t>
  </si>
  <si>
    <t xml:space="preserve"> COT.ETE.084 </t>
  </si>
  <si>
    <t>PAVIMENTAÇÃO ASFÁLTICA</t>
  </si>
  <si>
    <t xml:space="preserve"> C0330 </t>
  </si>
  <si>
    <t>ATERRO C/COMPACTAÇÃO MANUAL S/CONTROLE, MAT. C/AQUISIÇÃO</t>
  </si>
  <si>
    <t xml:space="preserve"> C3931 </t>
  </si>
  <si>
    <t>SUB BASE/BASE DE SOLO CAL (4%) (S/TRANSP)</t>
  </si>
  <si>
    <t xml:space="preserve"> C3221 </t>
  </si>
  <si>
    <t>IMPRIMAÇÃO - EXECUÇÃO (S/TRANSP)</t>
  </si>
  <si>
    <t xml:space="preserve"> C3229 </t>
  </si>
  <si>
    <t>PRÉ MISTURADO À FRIO - PMF (S/TRANSP)</t>
  </si>
  <si>
    <t xml:space="preserve"> C3449 </t>
  </si>
  <si>
    <t>CALÇAMENTO</t>
  </si>
  <si>
    <t xml:space="preserve"> C2860 </t>
  </si>
  <si>
    <t>LASTRO DE AREIA ADQUIRIDA</t>
  </si>
  <si>
    <t xml:space="preserve"> C2893 </t>
  </si>
  <si>
    <t>PAVIMENTAÇÃO EM PARALELEPÍPEDO C/ REJUNTAMENTO (AGREGADO ADQUIRIDO)</t>
  </si>
  <si>
    <t xml:space="preserve"> C1429 </t>
  </si>
  <si>
    <t>GRAMA EM ÁREAS EXTERNAS, INCLUSIVE MATERIAL</t>
  </si>
  <si>
    <t xml:space="preserve"> C3236 </t>
  </si>
  <si>
    <t>SÍMBOLOS NO PAVIMENTO/RESINA ACRÍLICA</t>
  </si>
  <si>
    <t>INSTALAÇÕES ELÉTRICAS GERAIS</t>
  </si>
  <si>
    <t xml:space="preserve"> COMP.ETE.004 </t>
  </si>
  <si>
    <t>MATERIAIS ELÉTRICOS E EQUIPAMENTOS</t>
  </si>
  <si>
    <t>ENTRADA DE ENERGIA</t>
  </si>
  <si>
    <t xml:space="preserve"> 00000427 </t>
  </si>
  <si>
    <t>ALCA PREFORMADA DE CONTRA POSTE, EM ACO GALVANIZADO, PARA CABO 3/16", COMPRIMENTO *860* MM</t>
  </si>
  <si>
    <t xml:space="preserve"> 00025004 </t>
  </si>
  <si>
    <t>CABO DE ALUMINIO NU COM ALMA DE ACO, BITOLA 1/0 AWG</t>
  </si>
  <si>
    <t xml:space="preserve"> 00001598 </t>
  </si>
  <si>
    <t>CONECTOR DE ALUMINIO TIPO PRENSA CABO, BITOLA 1/2", PARA CABOS DE DIAMETRO DE 12,5 A 15 MM</t>
  </si>
  <si>
    <t xml:space="preserve"> 00000402 </t>
  </si>
  <si>
    <t>GANCHO OLHAL EM ACO GALVANIZADO, ESPESSURA 16MM, ABERTURA 21MM</t>
  </si>
  <si>
    <t xml:space="preserve"> 00003394 </t>
  </si>
  <si>
    <t>ISOLADOR DE PORCELANA, TIPO BUCHA, PARA TENSAO DE *15* KV</t>
  </si>
  <si>
    <t xml:space="preserve"> 00000432 </t>
  </si>
  <si>
    <t>PARAFUSO M16 EM ACO GALVANIZADO, COMPRIMENTO = 250 MM, DIAMETRO = 16 MM, ROSCA MAQUINA, CABECA QUADRADA</t>
  </si>
  <si>
    <t xml:space="preserve"> COT.ETE.060 </t>
  </si>
  <si>
    <t xml:space="preserve"> 00000867 </t>
  </si>
  <si>
    <t>CABO DE COBRE NU 50 MM2 MEIO-DURO</t>
  </si>
  <si>
    <t xml:space="preserve"> 00000999 </t>
  </si>
  <si>
    <t xml:space="preserve"> 00000996 </t>
  </si>
  <si>
    <t>CABO DE COBRE, FLEXIVEL, CLASSE 4 OU 5, ISOLACAO EM PVC/A, ANTICHAMA BWF-B, COBERTURA PVC-ST1, ANTICHAMA BWF-B, 1 CONDUTOR, 0,6/1 KV, SECAO NOMINAL 25 MM2</t>
  </si>
  <si>
    <t xml:space="preserve"> 00000977 </t>
  </si>
  <si>
    <t xml:space="preserve"> 00000998 </t>
  </si>
  <si>
    <t xml:space="preserve"> 00002391 </t>
  </si>
  <si>
    <t>DISJUNTOR TERMOMAGNETICO TRIPOLAR 125A</t>
  </si>
  <si>
    <t xml:space="preserve"> 00002683 </t>
  </si>
  <si>
    <t>ELETRODUTO DE PVC RIGIDO ROSCAVEL DE 4 ", SEM LUVA</t>
  </si>
  <si>
    <t xml:space="preserve"> 00013396 </t>
  </si>
  <si>
    <t xml:space="preserve"> 00034653 </t>
  </si>
  <si>
    <t xml:space="preserve"> 00039465 </t>
  </si>
  <si>
    <t xml:space="preserve"> 00001022 </t>
  </si>
  <si>
    <t xml:space="preserve"> 00000993 </t>
  </si>
  <si>
    <t xml:space="preserve"> 00043265 </t>
  </si>
  <si>
    <t xml:space="preserve"> 00039378 </t>
  </si>
  <si>
    <t xml:space="preserve"> 00038114 </t>
  </si>
  <si>
    <t xml:space="preserve"> 00038102 </t>
  </si>
  <si>
    <t xml:space="preserve"> 00039128 </t>
  </si>
  <si>
    <t xml:space="preserve"> 00002688 </t>
  </si>
  <si>
    <t xml:space="preserve"> 00001020 </t>
  </si>
  <si>
    <t xml:space="preserve"> 00000994 </t>
  </si>
  <si>
    <t xml:space="preserve"> 00001021 </t>
  </si>
  <si>
    <t xml:space="preserve"> 00002501 </t>
  </si>
  <si>
    <t xml:space="preserve"> 00039129 </t>
  </si>
  <si>
    <t xml:space="preserve"> 00043436 </t>
  </si>
  <si>
    <t xml:space="preserve"> 00012043 </t>
  </si>
  <si>
    <t xml:space="preserve"> 00002378 </t>
  </si>
  <si>
    <t xml:space="preserve"> 00002374 </t>
  </si>
  <si>
    <t xml:space="preserve"> 00002373 </t>
  </si>
  <si>
    <t xml:space="preserve"> 00034709 </t>
  </si>
  <si>
    <t xml:space="preserve"> 00039468 </t>
  </si>
  <si>
    <t xml:space="preserve"> 00002689 </t>
  </si>
  <si>
    <t xml:space="preserve"> 00039248 </t>
  </si>
  <si>
    <t xml:space="preserve"> 00039126 </t>
  </si>
  <si>
    <t>AGETOP CIVIL</t>
  </si>
  <si>
    <t xml:space="preserve"> 00038068 </t>
  </si>
  <si>
    <t xml:space="preserve"> 00038101 </t>
  </si>
  <si>
    <t xml:space="preserve"> 00002500 </t>
  </si>
  <si>
    <t xml:space="preserve"> 00039132 </t>
  </si>
  <si>
    <t xml:space="preserve"> 00038112 </t>
  </si>
  <si>
    <t xml:space="preserve"> 00038115 </t>
  </si>
  <si>
    <t xml:space="preserve"> 00039337 </t>
  </si>
  <si>
    <t xml:space="preserve"> 00012001 </t>
  </si>
  <si>
    <t xml:space="preserve"> 00020111 </t>
  </si>
  <si>
    <t xml:space="preserve"> 00002446 </t>
  </si>
  <si>
    <t xml:space="preserve"> 00002379 </t>
  </si>
  <si>
    <t xml:space="preserve"> 00002377 </t>
  </si>
  <si>
    <t xml:space="preserve"> 3843 </t>
  </si>
  <si>
    <t xml:space="preserve"> 00000995 </t>
  </si>
  <si>
    <t xml:space="preserve"> 00038077 </t>
  </si>
  <si>
    <t xml:space="preserve"> 00043435 </t>
  </si>
  <si>
    <t xml:space="preserve"> 00042247 </t>
  </si>
  <si>
    <t xml:space="preserve"> COT.ETE.061 </t>
  </si>
  <si>
    <t xml:space="preserve"> COT.ETE.062 </t>
  </si>
  <si>
    <t xml:space="preserve"> COT.ETE.063 </t>
  </si>
  <si>
    <t xml:space="preserve"> COT.ETE.038 </t>
  </si>
  <si>
    <t xml:space="preserve"> COT.ETE.039 </t>
  </si>
  <si>
    <t xml:space="preserve"> 00039467 </t>
  </si>
  <si>
    <t xml:space="preserve"> COT.ETE.040 </t>
  </si>
  <si>
    <t xml:space="preserve"> COT.ETE.041 </t>
  </si>
  <si>
    <t xml:space="preserve"> COT.ETE.042 </t>
  </si>
  <si>
    <t xml:space="preserve"> COT.ETE.064 </t>
  </si>
  <si>
    <t xml:space="preserve"> COT.ETE.086 </t>
  </si>
  <si>
    <t xml:space="preserve"> COT.ETE.043 </t>
  </si>
  <si>
    <t xml:space="preserve"> COT.ETE.065 </t>
  </si>
  <si>
    <t xml:space="preserve"> COT.ETE.085 </t>
  </si>
  <si>
    <t xml:space="preserve"> COT.ETE.045 </t>
  </si>
  <si>
    <t xml:space="preserve"> COT.ETE.046 </t>
  </si>
  <si>
    <t xml:space="preserve"> COT.ETE.087 </t>
  </si>
  <si>
    <t xml:space="preserve"> COT.ETE.066 </t>
  </si>
  <si>
    <t xml:space="preserve"> COT.ETE.088 </t>
  </si>
  <si>
    <t xml:space="preserve"> COT.ETE.067 </t>
  </si>
  <si>
    <t xml:space="preserve"> COT.ETE.089 </t>
  </si>
  <si>
    <t xml:space="preserve"> COT.ETE.068 </t>
  </si>
  <si>
    <t xml:space="preserve"> COT.ETE.090 </t>
  </si>
  <si>
    <t xml:space="preserve"> COT.ETE.044 </t>
  </si>
  <si>
    <t xml:space="preserve"> COT.ETE.047 </t>
  </si>
  <si>
    <t>ARRANJO HIDRÁULICO AERAÇÃO</t>
  </si>
  <si>
    <t xml:space="preserve"> C0282 </t>
  </si>
  <si>
    <t xml:space="preserve"> C0285 </t>
  </si>
  <si>
    <t>ARRANJO HIDRÁULICO - MATERIAL HIDRÁULICO</t>
  </si>
  <si>
    <t xml:space="preserve"> COT.ETE.071 </t>
  </si>
  <si>
    <t>TUBO PEAD SDR 17 PN 10 DE 125 PARA AR COMPRIMIDO</t>
  </si>
  <si>
    <t xml:space="preserve"> COT.ETE.072 </t>
  </si>
  <si>
    <t>TUBO PEAD SDR 17 PN 10 DE 225 PARA AR COMPRIMIDO</t>
  </si>
  <si>
    <t xml:space="preserve"> COT.ETE.073 </t>
  </si>
  <si>
    <t>ADAPTADOR DE COMPRESSÃO COM FLANGE 125X110</t>
  </si>
  <si>
    <t xml:space="preserve"> COT.ETE.074 </t>
  </si>
  <si>
    <t>REDUÇÃO DE ELETROFUSÃO DN 225X125</t>
  </si>
  <si>
    <t>CAIXA DISTRIBUIDORA DE VAZÃO DOS DECANTADORES</t>
  </si>
  <si>
    <t>SERVICOS TÉCNICOS</t>
  </si>
  <si>
    <t>SINALIZAÇÃO /ADVERTÊNCIA</t>
  </si>
  <si>
    <t>ALIMENTAÇÃO DOS RAFAS</t>
  </si>
  <si>
    <t xml:space="preserve"> 101618 </t>
  </si>
  <si>
    <t>PREPARO DE FUNDO DE VALA COM LARGURA MENOR QUE 1,5 M, COM CAMADA DE AREIA, LANÇAMENTO MANUAL. AF_08/2020</t>
  </si>
  <si>
    <t xml:space="preserve"> 97144 </t>
  </si>
  <si>
    <t xml:space="preserve"> 97146 </t>
  </si>
  <si>
    <t>ARRANJO HIDRÁULICO- FORNECIMENTO DE MATERIAIS</t>
  </si>
  <si>
    <t xml:space="preserve"> I6528 </t>
  </si>
  <si>
    <t xml:space="preserve"> I6525 </t>
  </si>
  <si>
    <t xml:space="preserve"> I3558 </t>
  </si>
  <si>
    <t xml:space="preserve"> I4047 </t>
  </si>
  <si>
    <t xml:space="preserve"> I7267 </t>
  </si>
  <si>
    <t xml:space="preserve"> I5059 </t>
  </si>
  <si>
    <t>REGISTRO GAVETA C/ BOLSA E CABEÇOTE DN 200 PN10</t>
  </si>
  <si>
    <t>INTERLIGAÇÃO DE DESCARGA DE LODO DOS RAFAS</t>
  </si>
  <si>
    <t>FDE</t>
  </si>
  <si>
    <t>INTERLIGAÇÃO DO FUNDO DOS RAFAS E FBAS</t>
  </si>
  <si>
    <t xml:space="preserve"> 6.26.92 </t>
  </si>
  <si>
    <t>INTERLIGAÇÃO DOS DECANTADORES</t>
  </si>
  <si>
    <t xml:space="preserve"> 97148 </t>
  </si>
  <si>
    <t xml:space="preserve"> 97151 </t>
  </si>
  <si>
    <t xml:space="preserve"> I9209 </t>
  </si>
  <si>
    <t xml:space="preserve"> I4053 </t>
  </si>
  <si>
    <t xml:space="preserve"> I4057 </t>
  </si>
  <si>
    <t xml:space="preserve"> I8552 </t>
  </si>
  <si>
    <t xml:space="preserve"> I9211 </t>
  </si>
  <si>
    <t>DESATIVAÇÃO LAGOA TRATAMENTO EXISTENTE</t>
  </si>
  <si>
    <t>ESTAÇÃO ELEVATÓRIA DE ESGOTO SB 01</t>
  </si>
  <si>
    <t>ITEM</t>
  </si>
  <si>
    <t>CÓDIGO</t>
  </si>
  <si>
    <t>BANCO</t>
  </si>
  <si>
    <t>DESCRIÇÃO</t>
  </si>
  <si>
    <t>QUANT.</t>
  </si>
  <si>
    <t>VALOR UNIT</t>
  </si>
  <si>
    <t>VALOR UNIT COM BDI</t>
  </si>
  <si>
    <t>TOTAL</t>
  </si>
  <si>
    <t>MOVIMENTO DE TERRA, PREPARAÇÃO E REMOÇÃO DE LODO</t>
  </si>
  <si>
    <t>FORNECIMENTO DE MATERIAIS ELÉTRICOS</t>
  </si>
  <si>
    <t>REDE COLETORA DE ESGOTO SB 01</t>
  </si>
  <si>
    <t xml:space="preserve"> 3.3.3 </t>
  </si>
  <si>
    <t xml:space="preserve"> 3.3.3.1 </t>
  </si>
  <si>
    <t xml:space="preserve"> 3.3.4 </t>
  </si>
  <si>
    <t xml:space="preserve"> 3.3.4.1 </t>
  </si>
  <si>
    <t xml:space="preserve"> 3.3.5 </t>
  </si>
  <si>
    <t xml:space="preserve"> 3.3.5.1 </t>
  </si>
  <si>
    <t xml:space="preserve"> 3.3.6 </t>
  </si>
  <si>
    <t xml:space="preserve"> 3.3.7 </t>
  </si>
  <si>
    <t xml:space="preserve"> 3.3.7.1 </t>
  </si>
  <si>
    <t xml:space="preserve"> 3.3.8.1 </t>
  </si>
  <si>
    <t xml:space="preserve"> 3.3.9.1 </t>
  </si>
  <si>
    <t>FORNECIMENTO DE MATERIAIS HIDRAULICOS</t>
  </si>
  <si>
    <t>FORNECIMENETO DE MATERIAL HIDRÁULICO</t>
  </si>
  <si>
    <t xml:space="preserve"> 4.1.4 </t>
  </si>
  <si>
    <t xml:space="preserve"> 4.1.5 </t>
  </si>
  <si>
    <t xml:space="preserve"> 4.1.6 </t>
  </si>
  <si>
    <t xml:space="preserve"> 4.1.6.1.1 </t>
  </si>
  <si>
    <t xml:space="preserve"> 4.2 </t>
  </si>
  <si>
    <t xml:space="preserve"> 4.2.3 </t>
  </si>
  <si>
    <t xml:space="preserve"> 4.2.4.3 </t>
  </si>
  <si>
    <t>ABASTECIMENTO DE ÁGUA</t>
  </si>
  <si>
    <t xml:space="preserve"> 4.3 </t>
  </si>
  <si>
    <t xml:space="preserve"> 4.3.1 </t>
  </si>
  <si>
    <t xml:space="preserve"> 4.3.2 </t>
  </si>
  <si>
    <t xml:space="preserve"> 4.3.4 </t>
  </si>
  <si>
    <t xml:space="preserve"> 4.4.2 </t>
  </si>
  <si>
    <t xml:space="preserve"> 4.5.2 </t>
  </si>
  <si>
    <t>FORNECIMENTO DE MATERIAIS E EQUIPAMENTOS</t>
  </si>
  <si>
    <t>CENTRO DE CONTROLE E OPERAÇÃO</t>
  </si>
  <si>
    <t>MONTAGEM HIDROSSANITÁRIO</t>
  </si>
  <si>
    <t>FORNECIMENTO MATERIAL HIDROSSANITÁRIO</t>
  </si>
  <si>
    <t>SERVIÇOS TÉCNICOS - INTERLIGAÇÃO</t>
  </si>
  <si>
    <t>SINALIZACAO /ADVERTENCIA - INTERLIGAÇÃO</t>
  </si>
  <si>
    <t>MOVIMENTO DE TERRA - INTERLIGAÇÃO</t>
  </si>
  <si>
    <t>ASSENTAMENTO E MONTAGEM - INTERLIGAÇÃO</t>
  </si>
  <si>
    <t>SERVIÇOS PRELIMINARES - CIVIL</t>
  </si>
  <si>
    <t>URBANIZAÇÃO - CIVIL</t>
  </si>
  <si>
    <t>REATOR E FILTRO 01, 02, 03, 04 (RAFA 01, 02, 03, 04)</t>
  </si>
  <si>
    <t>DISTRIBUIÇÃO DE ESGOTO NO RAFA - 4X</t>
  </si>
  <si>
    <t>COLETA E SAÍDA DE ESGOTO NO RAFA - 4X</t>
  </si>
  <si>
    <t>DRENAGEM RAFA/FBAS - 4X</t>
  </si>
  <si>
    <t>COLETAS DE AMOSTRAS RAFA - 4X</t>
  </si>
  <si>
    <t>DESCIDA DE ESGOTO NO FBAS - 4X</t>
  </si>
  <si>
    <t>SISTEMA DE AERAÇÃO NO FBAS - DIFUSORES DE AR - 4X</t>
  </si>
  <si>
    <t>DRENAGEM PREDIAL NO RAFA - 4X</t>
  </si>
  <si>
    <t>SISTEMA DE COLETA DE GÁS DO RAFA - 4X</t>
  </si>
  <si>
    <t>COLETA E SAÍDA DO FBAS - 4X</t>
  </si>
  <si>
    <t>COLETA DE LODO E ESCULA DO RAFA - 4X</t>
  </si>
  <si>
    <t>ARRANJO HIDRÁULICO - FORNECIMENTO DE MATERIAIS - 4X</t>
  </si>
  <si>
    <t>PINTURA DE TUBULAÇÃO - 4X</t>
  </si>
  <si>
    <t>ESTRUTURA DE CONCRETO - 4X</t>
  </si>
  <si>
    <t>FUNDAÇÃO - 4X</t>
  </si>
  <si>
    <t>MOVIMENTO DE TERRA - 4X</t>
  </si>
  <si>
    <t>SERVIÇOS TÉCNICOS - 4X</t>
  </si>
  <si>
    <t>MONTAGEM E PINTURA DE BARRILETE E EQUIPAMENTOS - 1ª ETAPA</t>
  </si>
  <si>
    <t>ARRANJO HIDRÁULICO FORNECIMENTO - 1ª ETAPA</t>
  </si>
  <si>
    <t>TOTAL GERAL</t>
  </si>
  <si>
    <t>16,32%
 29,90%</t>
  </si>
  <si>
    <t>CONTRATAÇÃO DE EMPRESA DE ENGENHARIA ESPECIALIZADA EM OBRAS DE SANEAMENTO PARA A EXECUÇÃO DA DESATIVAÇÃO DA LAGOA EXISTENTE NA ESTAÇÃO DE TRATAMENTO DE ESGOTO (ETE) DO BAIRRO RIO VERDE E DA AMPLIAÇÃO DESTA UNIDADE DE TRATAMENTO, POR MEIO DO PROGRAMA DE SANEAMENTO AMBIENTAL, MACRODRENAGEM E RECUPERAÇÃO DE IGARAPÉS E MARGENS DO RIO PARAUAPEBAS (PROSAP), EM DESENVOLVIMENTO NO MUNICÍPIO DE PARAUAPEBAS, ESTADO DO PARÁ</t>
  </si>
  <si>
    <t>CRONOGRAMA FISICO-FINANCEIRO</t>
  </si>
  <si>
    <t>OBJETO</t>
  </si>
  <si>
    <t>DESCRIÇÃO DOS SERVIÇOS</t>
  </si>
  <si>
    <t>VALOR TOTAL  DO ITEM (R$)</t>
  </si>
  <si>
    <t>MESES</t>
  </si>
  <si>
    <t>TOTAL MENSAL</t>
  </si>
  <si>
    <t>TOTAL ACUMULADO</t>
  </si>
  <si>
    <t>MEIO AMBIENTE E SEGURANÇA</t>
  </si>
  <si>
    <t>TAPUME COM TELHA METÁLICA. AF_05/2018</t>
  </si>
  <si>
    <t>BOTA FORA EM CACAMBA 5M3</t>
  </si>
  <si>
    <t>LICENÇAS E TAXAS DA OBRA (ACIMA DE 500M2)</t>
  </si>
  <si>
    <t>PLACA DA OBRA EM CHAPA GALVANIZADA</t>
  </si>
  <si>
    <t>ESGOTAMENTO COM CONJUNTO MOTO-BOMBA DE 20M3/H, H=6M.C.A</t>
  </si>
  <si>
    <t>FORMA PLANA CHAPA COMPENSADA RESINADA, ESP.= 10MM UTIL. 3X</t>
  </si>
  <si>
    <t>CONCRETO P/VIBR., FCK 40 MPA COM AGREGADO ADQUIRIDO</t>
  </si>
  <si>
    <t>IMPERMEABILIZAÇÃO C/ EMULSÃO ASFÁLTICA CONSUMO 2KG/M²</t>
  </si>
  <si>
    <t>ALVENARIA DE BLOCO DE CONCRETO TIPO STONE CINZA (14X19X49)CM C/ARGAMASSA MISTA DE CAL HIDRATADA ESP=</t>
  </si>
  <si>
    <t>MURO DE ALVENARIA COM FUNDAÇÃO, REBOCO 2 FACES, ALT. ÚTIL 2,50 M COM CERCA DE PROTEÇÃO TIPO CONCERTINA</t>
  </si>
  <si>
    <t>CHAPISCO C/ ARGAMASSA DE CIMENTO E AREIA S/PENEIRAR TRAÇO 1:3  ESP.= 5MM P/ PAREDE</t>
  </si>
  <si>
    <t>PISO MORTO CONCRETO FCK=13,5MPA C/PREPARO E LANÇAMENTO</t>
  </si>
  <si>
    <t>PISO CIMENTADO C/ ARGAMASSA DE CIMENTO E AREIA S/ PENEIRAR, TRAÇO 1:4, ESP.= 1.5CM</t>
  </si>
  <si>
    <t>MONTAGEM DAS INSTALAÇÕES ELÉTRICAS, ELEVATÓRIA VAZÃO 40,01 A 60 L/S</t>
  </si>
  <si>
    <t>MONTAGEM DE TUBOS, CONEXÕES E PÇS, ELEVATÓRIA C/ VAZÃO DE 40,01 À 60 L/S</t>
  </si>
  <si>
    <t>COBOGÓ ANTI-CHUVA (50X40)CM C/ARG. CIMENTO E AREIA TRAÇO 1:3</t>
  </si>
  <si>
    <t>CURVA FOFO 45 FF DN   80 PN10 - P/ ESGOTO</t>
  </si>
  <si>
    <t>SINALIZAÇÃO EM TAPUME DE PROTEÇÃO COM CHAPAS COMPENSADAS E= 12MM</t>
  </si>
  <si>
    <t>ESCORAMENTO CONTÍNUO COM CHAPA COMPENSADA DE 12MM</t>
  </si>
  <si>
    <t>CARGA, TRANSPORTE E DESCARGA DE TUBOS E PEÇAS EM PVC DN 150MM ATÉ 15KM</t>
  </si>
  <si>
    <t>CARGA, TRANSPORTE E DESCARGA DE TUBOS E PEÇAS EM PVC DN 200MM ATÉ 15KM</t>
  </si>
  <si>
    <t>CARGA, TRANSPORTE E DESCARGA DE TUBOS E PEÇAS EM PVC DN 250MM ATÉ 15KM</t>
  </si>
  <si>
    <t>PASTA LUBRIFICANTE - BISNAGA  400 G</t>
  </si>
  <si>
    <t>GEOTÊXTIL NÃO-TECIDO 100% POLIÉSTER COM RESISTÊNCIA A TRAÇÃO LONGITUDINAL MÍNIMA DE 14 KN/M (BIDIM RT-14 OU SIMILAR)</t>
  </si>
  <si>
    <t>FORMA PLANA CHAPA COMPENSADA RESINADA, ESP.= 12MM UTIL. 3 X</t>
  </si>
  <si>
    <t>CARGA, TRANSPORTE E DESCARGA DE TUBOS E PEÇAS EM PVC DN 50MM ATÉ 15KM</t>
  </si>
  <si>
    <t>ASSENTAMENTO DE TUBOS E CONEXÕES EM PVC, JE DN 50MM</t>
  </si>
  <si>
    <t>LAJE PRÉ-FABRICADA P/ FÔRRO - VÃO ACIMA DE 4,01 M</t>
  </si>
  <si>
    <t>RUFO DE CHAPA COBRE 26 DESENVOLVIMENTO 33CM</t>
  </si>
  <si>
    <t>REBOCO C/ARGAMASSA DE CAL EM PASTA E AREIA PENEIRADA TRAÇO 1:3  ESP=5 MM P/PAREDE</t>
  </si>
  <si>
    <t>TUBO FOFO C/FLANGE E PONTA DN   80 PN10 - L=4000</t>
  </si>
  <si>
    <t>TUBO FOFO C/FLANGE E PONTA DN   80 PN10 - L=1500</t>
  </si>
  <si>
    <t>TUBO FOFO C/FLANGE E PONTA DN   75 PN10 - L=1000</t>
  </si>
  <si>
    <t>LAJE PRÉ-FABRICADA TRELIÇADA P/ PISO - VÃO ACIMA DE 4,81 M</t>
  </si>
  <si>
    <t>PORTA INTERNA DE CEDRO LISA COMPLETA UMA FOLHA (0.80X 2.10)M</t>
  </si>
  <si>
    <t>PORTA CORTA-FOGO UMA FOLHA (0,80X2,10)M  OU  (0,90X2,10)M</t>
  </si>
  <si>
    <t>CALHA DE ALUMÍNIO DESENVOLVIMENTO DE 25CM</t>
  </si>
  <si>
    <t>REVESTIMENTO EM PLACAS DE ALUMÍNIO COMPOSTO "ACM", ESPESSURA DE 4 MM E ACABAMENTO EM PVDF</t>
  </si>
  <si>
    <t>PROTENSÃO DE TIRANTE PERMANENTE PROTENDIDO DE AÇO DE AÇO D = 32 MM, TENSÃO DE ESCOAMENTO = 950 MPA E TENSÃO DE RUPTURA</t>
  </si>
  <si>
    <t>BANCADA DE GRANITO (OUTRAS CORES) E= 3CM (COLOCADO)</t>
  </si>
  <si>
    <t>ASSENTAMENTO DE TUBOS EM CONCRETO, JE D=600MM</t>
  </si>
  <si>
    <t>ASSENTAMENTO DE TUBOS EM CONCRETO, JE D= 700MM</t>
  </si>
  <si>
    <t>ASSENTAMENTO DE TUBOS EM CONCRETO, JE D= 800MM</t>
  </si>
  <si>
    <t>POÇO DE VISITA, C/ANÉIS DE CONCRETO, PROF. ATÉ 1.50M, D=1000MM</t>
  </si>
  <si>
    <t>BOCA DE BUEIRO SIMPLES TUBULAR  D= 100CM</t>
  </si>
  <si>
    <t>BOCA DE BUEIRO DUPLO TUBULAR    D=100CM</t>
  </si>
  <si>
    <t>BOCA DE BUEIRO TRIPLO TUBULAR   D=100CM</t>
  </si>
  <si>
    <t>PISO DE CONCRETO FCK=13,5MPA ESP=7 CM, INCL. PREPARO DE CAIXA</t>
  </si>
  <si>
    <t>REDUÇÃO FOFO FF DN  300 X  200 PN10</t>
  </si>
  <si>
    <t>CURVA FOFO 90 FF DN  400 PN10 - P/ ESGOTO</t>
  </si>
  <si>
    <t>TUBO FOFO C/ FLANGES DN  400 PN10 - L=1000</t>
  </si>
  <si>
    <t>REDUÇÃO FOFO FF DN  500 X  400 PN10</t>
  </si>
  <si>
    <t>FLANGE CEGO FOFO C/ FUROS DN 400 PN10</t>
  </si>
  <si>
    <t>PORTÃO DE TUBO DE AÇO GALVANIZADO DE 2" (1X2)M, INCL. PILARES DE SUSTENTAÇÃO</t>
  </si>
  <si>
    <t>CAIXA EM ALVENARIA (60X60X60CM) DE 1/2 TIJOLO COMUM, LASTRO DE BRITA E TAMPA DE CONCRETO</t>
  </si>
  <si>
    <t>CONCRETO P/VIBR., FCK 30 MPA COM AGREGADO ADQUIRIDO</t>
  </si>
  <si>
    <t>JOELHO 90O PVC L JS DN 200</t>
  </si>
  <si>
    <t>JOELHO 45O PVC L JS DN 200</t>
  </si>
  <si>
    <t>REDUÇÃO PVC REFORÇADO DN 154 X 115</t>
  </si>
  <si>
    <t>REDUÇÃO PVC REFORÇADO DN 200 X 150</t>
  </si>
  <si>
    <t>JOELHO 90 PVC LEVE 300MM</t>
  </si>
  <si>
    <t>REDUÇÃO PVC REFORÇADO DN 250 X 200</t>
  </si>
  <si>
    <t>CONCRETO P/VIBR., FCK 15 MPA COM AGREGADO ADQUIRIDO</t>
  </si>
  <si>
    <t>CONCRETO P/VIBR., FCK 25 MPA COM AGREGADO ADQUIRIDO</t>
  </si>
  <si>
    <t>TAMPA DE CONCRETO P/ POÇO D=0,60M</t>
  </si>
  <si>
    <t>CURVA 45 FOFO BB JUNTA ELÁSTICA DN  500 - P/ ESGOTO</t>
  </si>
  <si>
    <t>TUBO FOFO C/ FLANGES DN 500 PN10 - L=2000</t>
  </si>
  <si>
    <t>CURVA 90 FOFO BB JUNTA ELÁSTICA DN 500 - P/ ESGOTO</t>
  </si>
  <si>
    <t>TUBO FOFO C/FLANGE E PONTA DN  500 PN10 - L=5800</t>
  </si>
  <si>
    <t>CURVA FOFO 90 FF DN  500 PN10 - P/ ESGOTO</t>
  </si>
  <si>
    <t>TUBO FOFO C/FLANGE E PONTA DN  400 PN10 - L=2000</t>
  </si>
  <si>
    <t>LUVA SIMPLES FOFO JUNTA ELASTICA DN 400</t>
  </si>
  <si>
    <t>TUBO FOFO DÚCTIL JGS JE INTEGRAL K-7 P/ ESGOTO DN  400</t>
  </si>
  <si>
    <t>CURVA 90 FOFO BB JUNTA ELÁSTICA DN 400 - P/ ESGOTO</t>
  </si>
  <si>
    <t>TUBO FOFO C/FLANGE E PONTA DN  400 PN10 - L=1500</t>
  </si>
  <si>
    <t>CURVA FOFO 90 FF DN  700 PN10 - P/ ESGOTO</t>
  </si>
  <si>
    <t>REDUÇÃO FOFO FF DN  700 X  600 PN10</t>
  </si>
  <si>
    <t>TUBO FOFO DÚCTIL JGS JE INTEGRAL K-7 P/ ESGOTO DN  600</t>
  </si>
  <si>
    <t>FLANGE CEGO FOFO C/ FUROS DN 600 PN10</t>
  </si>
  <si>
    <t>CURVA 90 FOFO BB JUNTA ELÁSTICA DN 600 - P/ ESGOTO</t>
  </si>
  <si>
    <t>TUBO FOFO DÚCTIL JGS JE INTEGRAL K-7 P/ ESGOTO DN  700</t>
  </si>
  <si>
    <t>CAP FOFO JTE DN 400</t>
  </si>
  <si>
    <t>TUBO FOFO C/ FLANGES DN  300 PN10 - L=5800</t>
  </si>
  <si>
    <t>TUBO FOFO C/ FLANGES DN  300 PN10 - L=1000</t>
  </si>
  <si>
    <t>CURVA FOFO 90 FF DN  300 PN10 - P/ ESGOTO</t>
  </si>
  <si>
    <t>TE FOFO FF DN  300 X 300 PN10</t>
  </si>
  <si>
    <t>TE FOFO FF DN  300 X 100 PN10</t>
  </si>
  <si>
    <t>TUBO FOFO DÚCTIL JGS JE INTEGRAL K-7 P/ ESGOTO DN  300</t>
  </si>
  <si>
    <t>CURVA 90 FOFO BB JUNTA ELÁSTICA DN 300 - P/ ESGOTO</t>
  </si>
  <si>
    <t>FLANGE CEGO FOFO C/ FUROS DN 300 PN10</t>
  </si>
  <si>
    <t>HASTE PROLONG.C/ROSCA BOCA CHAVE DN 1.1/8 L=1,00M</t>
  </si>
  <si>
    <t>HASTE PROLONG.C/ROSCA BOCA CHAVE DN 1.3/4 L=1,00M</t>
  </si>
  <si>
    <t>MEIO FIO PRÉ MOLDADO (0,07X0,30X1,00)M C/REJUNTAMENTO</t>
  </si>
  <si>
    <t>ABRIGO EEE DE PROCESSO + QGBT 2 + ALIMENTAÇÃO DOS MOTORES</t>
  </si>
  <si>
    <t>ABRIGO SOPRADORES + QGBT 6 + ALIMENTAÇÃO DOS MOTORES</t>
  </si>
  <si>
    <t>CONTROLADOR DE NÍVEL - MULTI CONT</t>
  </si>
  <si>
    <t>MEDIDOR DE NÍVEL MICROPR. C/TECNOLOGIA POR ULTRA-SOM</t>
  </si>
  <si>
    <t>DISJUNTOR MOTOR - FAIXA 25-32A</t>
  </si>
  <si>
    <t>CHAVE CONTATORA + CONTATOS AUXILIARES</t>
  </si>
  <si>
    <t>INVERSOR DE FREQUÊNCIA TRIFÁSICO CFW700C38P0T4DB20 60HZ 380V</t>
  </si>
  <si>
    <t>INDICADOR E CONTROLADOR PARA PAINEL - MODELO MGG IND</t>
  </si>
  <si>
    <t>TRANSFORMADOR DE CORRENTE (TC) - TRIFÁSICO - RTC 50/5 - MODELO KR-125 MARCA KRON</t>
  </si>
  <si>
    <t>MULTIMEDIDOR - INDICADOR DIGITAL DGM-96 - MARCA KRON</t>
  </si>
  <si>
    <t>DISJUNTOR MOTOR - FAIXA 10-16A</t>
  </si>
  <si>
    <t>INVERSOR DE FREQUÊNCIA TRIFÁSICO CFW700B17P0T4DB20 60HZ 380V</t>
  </si>
  <si>
    <t>TRANSFORMADOR DE CORRENTE (TC) - TRIFÁSICO - RTC 10/5 - MODELO KR-125 MARCA KRON</t>
  </si>
  <si>
    <t>DISJUNTOR MOTOR - FAIXA 1,6-2,5A</t>
  </si>
  <si>
    <t>INVERSOR DE FREQUÊNCIA TRIFÁSICO CFW700A03P6T4DB20 60HZ 380V</t>
  </si>
  <si>
    <t>TRANSFORMADOR DE CORRENTE (TC) - TRIFÁSICO - RTC 5/5 - MODELO KR-125 MARCA KRON</t>
  </si>
  <si>
    <t>DISJUNTOR MOTOR - FAIXA 6,3-10A</t>
  </si>
  <si>
    <t>INVERSOR DE FREQUÊNCIA TRIFÁSICO CFW700A10P0T4DB20 60HZ 380V</t>
  </si>
  <si>
    <t>DISJUNTOR MOTOR - FAIXA 2,5-4A</t>
  </si>
  <si>
    <t>INVERSOR DE FREQUÊNCIA TRIFÁSICO CFW700A16P0T2DB20 60HZ 380V</t>
  </si>
  <si>
    <t>DISJUNTOR MOTOR - FAIXA 65-80A</t>
  </si>
  <si>
    <t>INVERSOR DE FREQUÊNCIA TRIFÁSICO CFW700D88P0T4DBN1 60HZ 380V</t>
  </si>
  <si>
    <t>TRANSFORMADOR DE CORRENTE (TC) - TRIFÁSICO - RTC 75/5 - MODELO KR-125 MARCA KRON</t>
  </si>
  <si>
    <t>INVERSOR DE FREQUÊNCIA TRIFÁSICO CFW700B24P0T4DB20 60HZ 380V</t>
  </si>
  <si>
    <t>TRANSFORMADOR DE CORRENTE (TC) - TRIFÁSICO - RTC 15/5 - MODELO KR-125 MARCA KRON</t>
  </si>
  <si>
    <t>GRUPO GERADOR</t>
  </si>
  <si>
    <t>GRUPO GERADOR - CARENADO  - POT. STANDBY 563KVA/450KW, POT. PRIME 513KVA/410KW - TENSÃO 380/220 V, 2700X1360 (CXL) COM PAINEL DE TRANSFERÊNCIA.</t>
  </si>
  <si>
    <t>MALHA DE ATERRAMENTO</t>
  </si>
  <si>
    <t>ESCORAMENTO DE VALAS (ACIMA DE 1,25)</t>
  </si>
  <si>
    <t>TUBO PVC DEFOFO DÚCTIL JEI 1MPA DN 300 (NBR-7665-07/03/07)</t>
  </si>
  <si>
    <t>TUBO PVC DEFOFO DÚCTIL JEI 1MPA DN 200 (NBR-7665-07/03/07)</t>
  </si>
  <si>
    <t>TE FOFO BBB JUNTA ELÁSTICA DN 300 X 300</t>
  </si>
  <si>
    <t>REDUÇÃO PONTA/BOLSA JE FOFO DN 300 X 200</t>
  </si>
  <si>
    <t>CURVA 45 FOFO BB JUNTA ELÁSTICA DN  300 - P/ ESGOTO</t>
  </si>
  <si>
    <t>REDUÇÃO PONTA/BOLSA JE FOFO DN 400 X 300</t>
  </si>
  <si>
    <t>REDUÇÃO PONTA/BOLSA JE FOFO DN 600 X 400</t>
  </si>
  <si>
    <t>TUBO PVC DEFOFO DÚCTIL JEI 1MPA DN 400 (NBR-7665-01/03/99)</t>
  </si>
  <si>
    <t>CURVA 45 FOFO BB JUNTA ELÁSTICA DN  400 - P/ ESGOTO</t>
  </si>
  <si>
    <t>DISPOSITIVO DE DIRECIONAMENTO OU BLOQUEIO TIPO TELA PLÁSTICA COM SUPORTE FIXO - UTILIZAÇÃO DE 3 VEZES</t>
  </si>
  <si>
    <t>BAIAS EM TÁBUAS DE MADEIRA, COM 04 MÓDULOS, COM DIMENSÕES 3,00 X 3,00M CADA, HÚTIL=0,90M, DESTINADAS AO ARMAZENAMENTO DE RESÍDUOS SÓLIDOS CLASSES 1, 2, 3, E 4.</t>
  </si>
  <si>
    <t>PLACA DE SINALIZAÇÃO FOTOLUMINOSCENTE</t>
  </si>
  <si>
    <t>ALUGUEL E MONTAGEM DE ANDAIME METÁLICO</t>
  </si>
  <si>
    <t>PLACA DE ADVERTÊNCIA PARA SINALIZAÇÃO DE OBRAS MONTADA EM SUPORTE METÁLICO MÓVEL, LADO 1,00 M - UTILIZAÇÃO DE 600 CICLOS -</t>
  </si>
  <si>
    <t>CONE DE SINALIZAÇÃO EM POLIETILENO - H = 75 CM E BASE QUADRADA DE 40 X 40 CM</t>
  </si>
  <si>
    <t>START UP E OPERAÇÃO ASSISTIDA</t>
  </si>
  <si>
    <t xml:space="preserve"> 3.2.12 </t>
  </si>
  <si>
    <t xml:space="preserve"> 3.2.12.1 </t>
  </si>
  <si>
    <t>VÁLVULA ESFERA DO TIPO BIPARTIDA DE DIÂMETRO  4”</t>
  </si>
  <si>
    <t>TUBO PVC, SERIE R, DN 75 MM, PARA ESGOTO OU AGUAS PLUVIAIS PREDIAIS (NBR 5688)</t>
  </si>
  <si>
    <t>JOELHO, PVC SERIE R, 90 GRAUS, DN 75 MM, PARA ESGOTO OU AGUAS PLUVIAIS PREDIAIS</t>
  </si>
  <si>
    <t>DIVERSOS - 4X</t>
  </si>
  <si>
    <t>CAIXA DISTRIBUIDORA DE VAZÃO PRINCIPAL DO RAFA, EM FIBRA DE VIDRO, CONFORME PROJETO</t>
  </si>
  <si>
    <t>CAIXA DISTRIBUIDORA DE VAZÃO SECUNDÁRIA DO RAFA, EM FIBRA DE VIDRO, CONFORME PROJETO</t>
  </si>
  <si>
    <t>CAMPÂNULA COM CALHA COLETORA E ANTEPARO DE ESCUMA, EM FIBRA DE VIDRO, CONFORME PROJETO</t>
  </si>
  <si>
    <t>DEFLETORA DE GÁS INTERMEDIÁRIA, EM FIBRA DE VIDRO, CONFORME PROJETO</t>
  </si>
  <si>
    <t>DEFLETORA DE GÁS LATERAL, EM FIBRA DE VIDRO, CONFORME PROJETO</t>
  </si>
  <si>
    <t>CALHA DE COLETA DO EFLUENTE TRATADO DO FBAS, EM FIBRA DE VIDRO,CONFORME PROJETO</t>
  </si>
  <si>
    <t>CALHA DE DISTRIBUIÇÃO DO FBAS, EM FIBRA DE VIDRO, CONFORME PROJETO</t>
  </si>
  <si>
    <t>SUPORTE METÁLCO PARA TUBULAÇÃO DE DISTRIBUIÇÃO DO RAFA</t>
  </si>
  <si>
    <t>FUNDO FALSO DO FBAS COM ESTRUTURA DE SUSTENTAÇÃO, EM FIBRA DE VIDRO, CONFORME PROJETO</t>
  </si>
  <si>
    <t>CURVA 90 FOFO BB JUNTA ELÁSTICA DN 200 - P/ ESGOTO</t>
  </si>
  <si>
    <t>CURVA 45 FOFO BB JUNTA ELÁSTICA PARA ÁGUA DN  200</t>
  </si>
  <si>
    <t>CRUZETA FOFO JUNTA ELÁSTICA DN 200 X 200</t>
  </si>
  <si>
    <t>TE FOFO FF DN  200 X 200 PN10</t>
  </si>
  <si>
    <t xml:space="preserve"> 3.2.10.2.1 </t>
  </si>
  <si>
    <t xml:space="preserve"> 3.3.10 </t>
  </si>
  <si>
    <t xml:space="preserve"> 3.3.10.1 </t>
  </si>
  <si>
    <t>ENGENHEIRO SANITARISTA COM ENCARGOS COMPLEMENTARES</t>
  </si>
  <si>
    <t>OPERADOR DE PROCESSOS ETE</t>
  </si>
  <si>
    <t>VIGIA NOTURNO COM ENCARGOS COMPLEMENTARES</t>
  </si>
  <si>
    <t xml:space="preserve"> 4.12.2.3 </t>
  </si>
  <si>
    <t xml:space="preserve"> 4.12.2.4 </t>
  </si>
  <si>
    <t xml:space="preserve"> 4.12.2.4.1 </t>
  </si>
  <si>
    <t xml:space="preserve"> 4.12.2.5 </t>
  </si>
  <si>
    <t xml:space="preserve"> 4.12.2.6 </t>
  </si>
  <si>
    <t xml:space="preserve"> 4.12.2.7 </t>
  </si>
  <si>
    <t xml:space="preserve"> 4.12.2.10 </t>
  </si>
  <si>
    <t xml:space="preserve"> 4.12.2.13 </t>
  </si>
  <si>
    <t xml:space="preserve"> 4.15.2 </t>
  </si>
  <si>
    <t xml:space="preserve"> 4.15.3 </t>
  </si>
  <si>
    <t xml:space="preserve"> 4.18.1 </t>
  </si>
  <si>
    <t xml:space="preserve"> 4.18.2 </t>
  </si>
  <si>
    <t xml:space="preserve"> 4.12.2.9 </t>
  </si>
  <si>
    <t xml:space="preserve"> 4.12.2.12 </t>
  </si>
  <si>
    <t xml:space="preserve"> 4.12.2.12.1 </t>
  </si>
  <si>
    <t xml:space="preserve"> 1 </t>
  </si>
  <si>
    <t xml:space="preserve"> 1.1 </t>
  </si>
  <si>
    <t xml:space="preserve"> 2 </t>
  </si>
  <si>
    <t xml:space="preserve"> 2.1 </t>
  </si>
  <si>
    <t xml:space="preserve"> 2.2 </t>
  </si>
  <si>
    <t xml:space="preserve"> 2.3 </t>
  </si>
  <si>
    <t xml:space="preserve"> 2.4 </t>
  </si>
  <si>
    <t xml:space="preserve"> 3 </t>
  </si>
  <si>
    <t xml:space="preserve"> 3.1 </t>
  </si>
  <si>
    <t xml:space="preserve"> 3.1.1 </t>
  </si>
  <si>
    <t xml:space="preserve"> 3.1.1.1 </t>
  </si>
  <si>
    <t xml:space="preserve"> 3.1.1.2 </t>
  </si>
  <si>
    <t xml:space="preserve"> 3.1.1.3 </t>
  </si>
  <si>
    <t xml:space="preserve"> 3.1.2 </t>
  </si>
  <si>
    <t xml:space="preserve"> 3.1.2.1 </t>
  </si>
  <si>
    <t xml:space="preserve"> 3.1.2.2 </t>
  </si>
  <si>
    <t xml:space="preserve"> 3.1.3 </t>
  </si>
  <si>
    <t xml:space="preserve"> 3.1.3.1 </t>
  </si>
  <si>
    <t xml:space="preserve"> 3.1.3.2 </t>
  </si>
  <si>
    <t xml:space="preserve"> 3.1.4 </t>
  </si>
  <si>
    <t xml:space="preserve"> 3.1.4.1 </t>
  </si>
  <si>
    <t xml:space="preserve"> 3.1.4.2 </t>
  </si>
  <si>
    <t xml:space="preserve"> 3.1.4.3 </t>
  </si>
  <si>
    <t xml:space="preserve"> 3.1.4.4 </t>
  </si>
  <si>
    <t xml:space="preserve"> 3.1.5 </t>
  </si>
  <si>
    <t xml:space="preserve"> 3.1.5.1 </t>
  </si>
  <si>
    <t xml:space="preserve"> 3.1.5.2 </t>
  </si>
  <si>
    <t xml:space="preserve"> 3.1.5.3 </t>
  </si>
  <si>
    <t xml:space="preserve"> 3.1.5.4 </t>
  </si>
  <si>
    <t xml:space="preserve"> 3.1.5.5 </t>
  </si>
  <si>
    <t xml:space="preserve"> 3.2 </t>
  </si>
  <si>
    <t xml:space="preserve"> 3.2.1 </t>
  </si>
  <si>
    <t xml:space="preserve"> 3.2.1.1 </t>
  </si>
  <si>
    <t xml:space="preserve"> 3.2.2 </t>
  </si>
  <si>
    <t xml:space="preserve"> 3.2.2.1 </t>
  </si>
  <si>
    <t xml:space="preserve"> 3.2.2.2 </t>
  </si>
  <si>
    <t xml:space="preserve"> 3.2.3 </t>
  </si>
  <si>
    <t xml:space="preserve"> 3.2.3.1 </t>
  </si>
  <si>
    <t xml:space="preserve"> 3.2.4 </t>
  </si>
  <si>
    <t xml:space="preserve"> 3.2.4.1 </t>
  </si>
  <si>
    <t xml:space="preserve"> 3.2.4.2 </t>
  </si>
  <si>
    <t xml:space="preserve"> 3.2.4.3 </t>
  </si>
  <si>
    <t xml:space="preserve"> 3.2.5 </t>
  </si>
  <si>
    <t xml:space="preserve"> 3.2.5.1 </t>
  </si>
  <si>
    <t xml:space="preserve"> 3.2.6 </t>
  </si>
  <si>
    <t xml:space="preserve"> 3.2.6.1 </t>
  </si>
  <si>
    <t xml:space="preserve"> 3.2.6.2 </t>
  </si>
  <si>
    <t xml:space="preserve"> 3.2.7 </t>
  </si>
  <si>
    <t xml:space="preserve"> 3.2.7.1 </t>
  </si>
  <si>
    <t xml:space="preserve"> 3.2.7.2 </t>
  </si>
  <si>
    <t xml:space="preserve"> 3.2.8 </t>
  </si>
  <si>
    <t xml:space="preserve"> 3.2.8.1 </t>
  </si>
  <si>
    <t xml:space="preserve"> 3.2.9 </t>
  </si>
  <si>
    <t xml:space="preserve"> 3.2.9.1 </t>
  </si>
  <si>
    <t xml:space="preserve"> 3.2.9.2 </t>
  </si>
  <si>
    <t xml:space="preserve"> 3.2.10 </t>
  </si>
  <si>
    <t xml:space="preserve"> 3.2.10.1 </t>
  </si>
  <si>
    <t xml:space="preserve"> 3.2.10.2 </t>
  </si>
  <si>
    <t xml:space="preserve"> 3.2.10.2.2 </t>
  </si>
  <si>
    <t xml:space="preserve"> 3.2.10.2.3 </t>
  </si>
  <si>
    <t xml:space="preserve"> 3.2.11 </t>
  </si>
  <si>
    <t xml:space="preserve"> 3.2.11.2 </t>
  </si>
  <si>
    <t xml:space="preserve"> 3.2.11.3 </t>
  </si>
  <si>
    <t xml:space="preserve"> 3.2.12.2 </t>
  </si>
  <si>
    <t xml:space="preserve"> 3.3 </t>
  </si>
  <si>
    <t xml:space="preserve"> 3.3.1 </t>
  </si>
  <si>
    <t xml:space="preserve"> 3.3.1.1 </t>
  </si>
  <si>
    <t xml:space="preserve"> 3.3.2 </t>
  </si>
  <si>
    <t xml:space="preserve"> 3.3.2.1 </t>
  </si>
  <si>
    <t xml:space="preserve"> 3.3.2.2 </t>
  </si>
  <si>
    <t xml:space="preserve"> 3.3.2.3 </t>
  </si>
  <si>
    <t xml:space="preserve"> 3.3.3.2 </t>
  </si>
  <si>
    <t xml:space="preserve"> 3.3.4.2 </t>
  </si>
  <si>
    <t xml:space="preserve"> 3.3.4.3 </t>
  </si>
  <si>
    <t xml:space="preserve"> 3.3.4.4 </t>
  </si>
  <si>
    <t xml:space="preserve"> 3.3.4.5 </t>
  </si>
  <si>
    <t xml:space="preserve"> 3.3.4.6 </t>
  </si>
  <si>
    <t xml:space="preserve"> 3.3.4.7 </t>
  </si>
  <si>
    <t xml:space="preserve"> 3.3.4.8 </t>
  </si>
  <si>
    <t xml:space="preserve"> 3.3.4.9 </t>
  </si>
  <si>
    <t xml:space="preserve"> 3.3.4.10 </t>
  </si>
  <si>
    <t xml:space="preserve"> 3.3.4.11 </t>
  </si>
  <si>
    <t xml:space="preserve"> 3.3.4.12 </t>
  </si>
  <si>
    <t xml:space="preserve"> 3.3.4.13 </t>
  </si>
  <si>
    <t xml:space="preserve"> 3.3.5.2 </t>
  </si>
  <si>
    <t xml:space="preserve"> 3.3.5.3 </t>
  </si>
  <si>
    <t xml:space="preserve"> 3.3.6.2 </t>
  </si>
  <si>
    <t xml:space="preserve"> 3.3.6.3 </t>
  </si>
  <si>
    <t xml:space="preserve"> 3.3.6.4 </t>
  </si>
  <si>
    <t xml:space="preserve"> 3.3.6.5 </t>
  </si>
  <si>
    <t xml:space="preserve"> 3.3.6.6 </t>
  </si>
  <si>
    <t xml:space="preserve"> 3.3.7.2 </t>
  </si>
  <si>
    <t xml:space="preserve"> 3.3.7.3 </t>
  </si>
  <si>
    <t xml:space="preserve"> 3.3.8 </t>
  </si>
  <si>
    <t xml:space="preserve"> 97143 </t>
  </si>
  <si>
    <t xml:space="preserve"> 3.3.8.2 </t>
  </si>
  <si>
    <t xml:space="preserve"> 3.3.8.3 </t>
  </si>
  <si>
    <t xml:space="preserve"> 3.3.9 </t>
  </si>
  <si>
    <t xml:space="preserve"> 3.3.9.2 </t>
  </si>
  <si>
    <t xml:space="preserve"> 3.3.10.2 </t>
  </si>
  <si>
    <t xml:space="preserve"> 3.3.10.3 </t>
  </si>
  <si>
    <t xml:space="preserve"> 3.4 </t>
  </si>
  <si>
    <t xml:space="preserve"> 3.4.1 </t>
  </si>
  <si>
    <t xml:space="preserve"> 3.4.1.1 </t>
  </si>
  <si>
    <t xml:space="preserve"> 3.4.2 </t>
  </si>
  <si>
    <t xml:space="preserve"> 3.4.2.1 </t>
  </si>
  <si>
    <t xml:space="preserve"> 3.4.2.2 </t>
  </si>
  <si>
    <t xml:space="preserve"> 3.4.2.3 </t>
  </si>
  <si>
    <t xml:space="preserve"> 3.4.2.4 </t>
  </si>
  <si>
    <t xml:space="preserve"> 3.4.2.5 </t>
  </si>
  <si>
    <t xml:space="preserve"> 3.4.2.6 </t>
  </si>
  <si>
    <t xml:space="preserve"> 3.4.2.7 </t>
  </si>
  <si>
    <t xml:space="preserve"> 3.4.2.8 </t>
  </si>
  <si>
    <t xml:space="preserve"> 3.4.2.9 </t>
  </si>
  <si>
    <t xml:space="preserve"> 3.4.2.10 </t>
  </si>
  <si>
    <t xml:space="preserve"> 3.4.2.11 </t>
  </si>
  <si>
    <t xml:space="preserve"> 3.4.2.12 </t>
  </si>
  <si>
    <t xml:space="preserve"> 3.4.2.13 </t>
  </si>
  <si>
    <t xml:space="preserve"> 3.4.2.14 </t>
  </si>
  <si>
    <t xml:space="preserve"> 3.4.3 </t>
  </si>
  <si>
    <t xml:space="preserve"> 3.4.3.1 </t>
  </si>
  <si>
    <t xml:space="preserve"> 3.4.4 </t>
  </si>
  <si>
    <t xml:space="preserve"> 3.4.4.1 </t>
  </si>
  <si>
    <t xml:space="preserve"> 3.4.4.2 </t>
  </si>
  <si>
    <t xml:space="preserve"> 3.4.4.3 </t>
  </si>
  <si>
    <t xml:space="preserve"> 3.4.4.4 </t>
  </si>
  <si>
    <t xml:space="preserve"> 3.4.4.5 </t>
  </si>
  <si>
    <t xml:space="preserve"> 3.4.4.6 </t>
  </si>
  <si>
    <t xml:space="preserve"> 4 </t>
  </si>
  <si>
    <t xml:space="preserve"> 4.1 </t>
  </si>
  <si>
    <t xml:space="preserve"> 4.1.1 </t>
  </si>
  <si>
    <t xml:space="preserve"> 4.1.1.1 </t>
  </si>
  <si>
    <t xml:space="preserve"> 4.1.2 </t>
  </si>
  <si>
    <t xml:space="preserve"> 4.1.2.1 </t>
  </si>
  <si>
    <t xml:space="preserve"> 4.1.2.2 </t>
  </si>
  <si>
    <t xml:space="preserve"> 4.1.2.3 </t>
  </si>
  <si>
    <t xml:space="preserve"> 4.1.2.4 </t>
  </si>
  <si>
    <t xml:space="preserve"> 4.1.2.5 </t>
  </si>
  <si>
    <t xml:space="preserve"> 4.1.2.6 </t>
  </si>
  <si>
    <t xml:space="preserve"> 4.1.2.7 </t>
  </si>
  <si>
    <t xml:space="preserve"> 4.1.2.8 </t>
  </si>
  <si>
    <t xml:space="preserve"> 4.1.3 </t>
  </si>
  <si>
    <t xml:space="preserve"> 4.1.3.1 </t>
  </si>
  <si>
    <t xml:space="preserve"> 4.1.3.2 </t>
  </si>
  <si>
    <t xml:space="preserve"> 4.1.3.3 </t>
  </si>
  <si>
    <t xml:space="preserve"> 4.1.3.4 </t>
  </si>
  <si>
    <t xml:space="preserve"> 4.1.3.5 </t>
  </si>
  <si>
    <t xml:space="preserve"> 4.1.3.6 </t>
  </si>
  <si>
    <t xml:space="preserve"> 4.1.3.7 </t>
  </si>
  <si>
    <t xml:space="preserve"> 4.1.3.8 </t>
  </si>
  <si>
    <t xml:space="preserve"> 4.1.3.9 </t>
  </si>
  <si>
    <t xml:space="preserve"> 4.1.3.10 </t>
  </si>
  <si>
    <t xml:space="preserve"> 4.1.3.11 </t>
  </si>
  <si>
    <t xml:space="preserve"> 4.1.4.1 </t>
  </si>
  <si>
    <t xml:space="preserve"> 4.1.4.1.1 </t>
  </si>
  <si>
    <t xml:space="preserve"> 4.1.4.2 </t>
  </si>
  <si>
    <t xml:space="preserve"> 4.1.4.2.1 </t>
  </si>
  <si>
    <t xml:space="preserve"> 4.1.4.3 </t>
  </si>
  <si>
    <t xml:space="preserve"> 4.1.4.3.1 </t>
  </si>
  <si>
    <t xml:space="preserve"> 4.1.4.3.2 </t>
  </si>
  <si>
    <t xml:space="preserve"> 4.1.4.3.3 </t>
  </si>
  <si>
    <t xml:space="preserve"> 4.1.4.3.4 </t>
  </si>
  <si>
    <t xml:space="preserve"> 4.1.4.3.5 </t>
  </si>
  <si>
    <t xml:space="preserve"> 4.1.4.3.6 </t>
  </si>
  <si>
    <t xml:space="preserve"> 4.1.4.3.7 </t>
  </si>
  <si>
    <t xml:space="preserve"> 4.1.4.3.8 </t>
  </si>
  <si>
    <t xml:space="preserve"> 4.1.4.3.9 </t>
  </si>
  <si>
    <t xml:space="preserve"> 4.1.5.1 </t>
  </si>
  <si>
    <t xml:space="preserve"> 4.1.5.1.1 </t>
  </si>
  <si>
    <t xml:space="preserve"> 4.1.5.2 </t>
  </si>
  <si>
    <t xml:space="preserve"> 4.1.5.2.1 </t>
  </si>
  <si>
    <t xml:space="preserve"> 4.1.5.2.2 </t>
  </si>
  <si>
    <t xml:space="preserve"> 4.1.5.2.3 </t>
  </si>
  <si>
    <t xml:space="preserve"> 4.1.5.2.4 </t>
  </si>
  <si>
    <t xml:space="preserve"> 4.1.5.3 </t>
  </si>
  <si>
    <t xml:space="preserve"> 4.1.5.3.1 </t>
  </si>
  <si>
    <t xml:space="preserve"> 4.1.5.3.2 </t>
  </si>
  <si>
    <t xml:space="preserve"> 4.1.5.3.3 </t>
  </si>
  <si>
    <t xml:space="preserve"> 4.1.5.3.4 </t>
  </si>
  <si>
    <t xml:space="preserve"> 4.1.5.3.5 </t>
  </si>
  <si>
    <t xml:space="preserve"> 4.1.5.3.6 </t>
  </si>
  <si>
    <t xml:space="preserve"> 4.1.5.3.7 </t>
  </si>
  <si>
    <t xml:space="preserve"> 4.1.5.3.8 </t>
  </si>
  <si>
    <t xml:space="preserve"> 4.1.5.3.9 </t>
  </si>
  <si>
    <t xml:space="preserve"> 4.1.6.1 </t>
  </si>
  <si>
    <t xml:space="preserve"> 4.1.6.1.2 </t>
  </si>
  <si>
    <t xml:space="preserve"> 4.1.6.1.3 </t>
  </si>
  <si>
    <t xml:space="preserve"> 4.2.1 </t>
  </si>
  <si>
    <t xml:space="preserve"> 4.2.1.1 </t>
  </si>
  <si>
    <t xml:space="preserve"> 4.2.2 </t>
  </si>
  <si>
    <t xml:space="preserve"> 4.2.2.1 </t>
  </si>
  <si>
    <t xml:space="preserve"> 4.2.2.2 </t>
  </si>
  <si>
    <t xml:space="preserve"> 4.2.2.3 </t>
  </si>
  <si>
    <t xml:space="preserve"> 4.2.2.4 </t>
  </si>
  <si>
    <t xml:space="preserve"> 4.2.2.5 </t>
  </si>
  <si>
    <t xml:space="preserve"> 4.2.2.6 </t>
  </si>
  <si>
    <t xml:space="preserve"> 4.2.2.7 </t>
  </si>
  <si>
    <t xml:space="preserve"> 4.2.2.8 </t>
  </si>
  <si>
    <t xml:space="preserve"> 4.2.3.1 </t>
  </si>
  <si>
    <t xml:space="preserve"> 4.2.3.2 </t>
  </si>
  <si>
    <t xml:space="preserve"> 4.2.3.3 </t>
  </si>
  <si>
    <t xml:space="preserve"> 4.2.3.4 </t>
  </si>
  <si>
    <t xml:space="preserve"> 4.2.3.5 </t>
  </si>
  <si>
    <t xml:space="preserve"> 4.2.3.6 </t>
  </si>
  <si>
    <t xml:space="preserve"> 4.2.3.7 </t>
  </si>
  <si>
    <t xml:space="preserve"> 4.2.3.8 </t>
  </si>
  <si>
    <t xml:space="preserve"> 4.2.3.9 </t>
  </si>
  <si>
    <t xml:space="preserve"> 4.2.3.10 </t>
  </si>
  <si>
    <t xml:space="preserve"> 4.2.3.11 </t>
  </si>
  <si>
    <t xml:space="preserve"> 4.2.4 </t>
  </si>
  <si>
    <t xml:space="preserve"> 4.2.4.1 </t>
  </si>
  <si>
    <t xml:space="preserve"> 4.2.4.1.1 </t>
  </si>
  <si>
    <t xml:space="preserve"> 4.2.4.2 </t>
  </si>
  <si>
    <t xml:space="preserve"> 4.2.4.2.1 </t>
  </si>
  <si>
    <t xml:space="preserve"> 4.2.4.2.2 </t>
  </si>
  <si>
    <t xml:space="preserve"> 4.2.4.2.3 </t>
  </si>
  <si>
    <t xml:space="preserve"> 4.2.4.2.4 </t>
  </si>
  <si>
    <t xml:space="preserve"> 4.2.4.3.1 </t>
  </si>
  <si>
    <t xml:space="preserve"> 4.2.4.3.2 </t>
  </si>
  <si>
    <t xml:space="preserve"> 4.2.4.3.3 </t>
  </si>
  <si>
    <t xml:space="preserve"> 4.2.4.3.4 </t>
  </si>
  <si>
    <t xml:space="preserve"> 4.2.4.3.5 </t>
  </si>
  <si>
    <t xml:space="preserve"> 4.2.4.3.6 </t>
  </si>
  <si>
    <t xml:space="preserve"> 4.2.4.3.7 </t>
  </si>
  <si>
    <t xml:space="preserve"> 4.2.4.3.8 </t>
  </si>
  <si>
    <t xml:space="preserve"> 4.2.4.3.9 </t>
  </si>
  <si>
    <t xml:space="preserve"> 4.2.5 </t>
  </si>
  <si>
    <t xml:space="preserve"> 4.2.5.1 </t>
  </si>
  <si>
    <t xml:space="preserve"> 4.2.5.1.1 </t>
  </si>
  <si>
    <t xml:space="preserve"> 4.2.5.1.2 </t>
  </si>
  <si>
    <t xml:space="preserve"> 4.2.5.1.3 </t>
  </si>
  <si>
    <t xml:space="preserve"> 4.3.1.1 </t>
  </si>
  <si>
    <t xml:space="preserve"> 4.3.1.2 </t>
  </si>
  <si>
    <t xml:space="preserve"> 4.3.1.3 </t>
  </si>
  <si>
    <t xml:space="preserve"> 4.3.2.1 </t>
  </si>
  <si>
    <t xml:space="preserve"> 4.3.2.2 </t>
  </si>
  <si>
    <t xml:space="preserve"> 4.3.3 </t>
  </si>
  <si>
    <t xml:space="preserve"> 4.3.3.1 </t>
  </si>
  <si>
    <t xml:space="preserve"> 4.3.3.2 </t>
  </si>
  <si>
    <t xml:space="preserve"> 4.3.3.3 </t>
  </si>
  <si>
    <t xml:space="preserve"> 4.3.3.4 </t>
  </si>
  <si>
    <t xml:space="preserve"> 4.3.3.5 </t>
  </si>
  <si>
    <t xml:space="preserve"> 4.3.3.6 </t>
  </si>
  <si>
    <t xml:space="preserve"> 4.3.3.7 </t>
  </si>
  <si>
    <t xml:space="preserve"> 4.3.3.8 </t>
  </si>
  <si>
    <t xml:space="preserve"> 4.3.3.9 </t>
  </si>
  <si>
    <t xml:space="preserve"> 4.3.4.1 </t>
  </si>
  <si>
    <t xml:space="preserve"> 4.3.5 </t>
  </si>
  <si>
    <t xml:space="preserve"> 4.3.5.1 </t>
  </si>
  <si>
    <t xml:space="preserve"> 4.3.6 </t>
  </si>
  <si>
    <t xml:space="preserve"> 4.3.6.1 </t>
  </si>
  <si>
    <t xml:space="preserve"> 4.3.7 </t>
  </si>
  <si>
    <t xml:space="preserve"> 4.3.7.1 </t>
  </si>
  <si>
    <t xml:space="preserve"> 4.3.7.2 </t>
  </si>
  <si>
    <t xml:space="preserve"> 4.3.7.3 </t>
  </si>
  <si>
    <t xml:space="preserve"> 4.3.7.4 </t>
  </si>
  <si>
    <t xml:space="preserve"> 4.3.7.5 </t>
  </si>
  <si>
    <t xml:space="preserve"> 4.3.7.6 </t>
  </si>
  <si>
    <t xml:space="preserve"> 4.3.7.7 </t>
  </si>
  <si>
    <t xml:space="preserve"> 4.3.7.8 </t>
  </si>
  <si>
    <t xml:space="preserve"> 4.3.7.9 </t>
  </si>
  <si>
    <t xml:space="preserve"> 4.3.7.10 </t>
  </si>
  <si>
    <t>BUCHA DE REDUCAO DE PVC, SOLDAVEL, CURTA, COM 50 X 40 MM, PARA AGUA FRIA PREDIAL</t>
  </si>
  <si>
    <t xml:space="preserve"> 4.3.7.11 </t>
  </si>
  <si>
    <t xml:space="preserve"> 4.3.7.12 </t>
  </si>
  <si>
    <t xml:space="preserve"> 4.3.7.13 </t>
  </si>
  <si>
    <t xml:space="preserve"> 4.3.7.14 </t>
  </si>
  <si>
    <t xml:space="preserve"> 4.3.7.15 </t>
  </si>
  <si>
    <t xml:space="preserve"> 4.3.7.16 </t>
  </si>
  <si>
    <t xml:space="preserve"> 4.3.7.17 </t>
  </si>
  <si>
    <t xml:space="preserve"> 4.3.7.18 </t>
  </si>
  <si>
    <t xml:space="preserve"> 4.3.7.19 </t>
  </si>
  <si>
    <t xml:space="preserve"> 4.4 </t>
  </si>
  <si>
    <t xml:space="preserve"> 4.4.1 </t>
  </si>
  <si>
    <t xml:space="preserve"> 4.4.1.1 </t>
  </si>
  <si>
    <t xml:space="preserve"> 4.4.1.2 </t>
  </si>
  <si>
    <t xml:space="preserve"> 4.4.1.3 </t>
  </si>
  <si>
    <t xml:space="preserve"> 4.4.1.4 </t>
  </si>
  <si>
    <t xml:space="preserve"> 4.4.2.1 </t>
  </si>
  <si>
    <t xml:space="preserve"> 4.4.2.2 </t>
  </si>
  <si>
    <t xml:space="preserve"> 4.4.2.3 </t>
  </si>
  <si>
    <t xml:space="preserve"> 4.4.2.4 </t>
  </si>
  <si>
    <t xml:space="preserve"> 4.4.2.5 </t>
  </si>
  <si>
    <t xml:space="preserve"> 4.4.2.6 </t>
  </si>
  <si>
    <t xml:space="preserve"> 4.4.2.7 </t>
  </si>
  <si>
    <t xml:space="preserve"> 4.4.2.8 </t>
  </si>
  <si>
    <t xml:space="preserve"> 4.4.2.9 </t>
  </si>
  <si>
    <t xml:space="preserve"> 4.4.2.10 </t>
  </si>
  <si>
    <t xml:space="preserve"> 4.4.2.11 </t>
  </si>
  <si>
    <t xml:space="preserve"> 4.4.3 </t>
  </si>
  <si>
    <t xml:space="preserve"> 4.4.3.1 </t>
  </si>
  <si>
    <t xml:space="preserve"> 4.4.3.2 </t>
  </si>
  <si>
    <t xml:space="preserve"> 4.4.3.3 </t>
  </si>
  <si>
    <t xml:space="preserve"> 4.4.3.4 </t>
  </si>
  <si>
    <t xml:space="preserve"> 4.4.3.5 </t>
  </si>
  <si>
    <t xml:space="preserve"> 4.4.3.6 </t>
  </si>
  <si>
    <t xml:space="preserve"> 4.4.3.7 </t>
  </si>
  <si>
    <t xml:space="preserve"> 4.4.3.8 </t>
  </si>
  <si>
    <t xml:space="preserve"> 4.4.3.9 </t>
  </si>
  <si>
    <t xml:space="preserve"> 4.4.3.10 </t>
  </si>
  <si>
    <t xml:space="preserve"> 4.4.4 </t>
  </si>
  <si>
    <t xml:space="preserve"> 4.4.5 </t>
  </si>
  <si>
    <t xml:space="preserve"> 4.4.5.1 </t>
  </si>
  <si>
    <t xml:space="preserve"> 4.4.5.2 </t>
  </si>
  <si>
    <t xml:space="preserve"> 4.4.6 </t>
  </si>
  <si>
    <t xml:space="preserve"> 4.4.6.1 </t>
  </si>
  <si>
    <t xml:space="preserve"> 4.4.6.2 </t>
  </si>
  <si>
    <t xml:space="preserve"> 4.4.6.3 </t>
  </si>
  <si>
    <t xml:space="preserve"> 4.4.7 </t>
  </si>
  <si>
    <t xml:space="preserve"> 4.4.7.1 </t>
  </si>
  <si>
    <t xml:space="preserve"> 4.4.7.1.1 </t>
  </si>
  <si>
    <t xml:space="preserve"> 4.4.7.1.2 </t>
  </si>
  <si>
    <t xml:space="preserve"> 4.4.7.2 </t>
  </si>
  <si>
    <t xml:space="preserve"> 4.4.7.2.1 </t>
  </si>
  <si>
    <t xml:space="preserve"> 4.4.7.2.2 </t>
  </si>
  <si>
    <t xml:space="preserve"> 4.4.7.3 </t>
  </si>
  <si>
    <t xml:space="preserve"> 4.4.7.3.1 </t>
  </si>
  <si>
    <t xml:space="preserve"> 4.4.7.3.2 </t>
  </si>
  <si>
    <t xml:space="preserve"> 4.4.8 </t>
  </si>
  <si>
    <t xml:space="preserve"> 4.4.8.1 </t>
  </si>
  <si>
    <t xml:space="preserve"> 4.4.8.2 </t>
  </si>
  <si>
    <t xml:space="preserve"> 4.4.8.3 </t>
  </si>
  <si>
    <t xml:space="preserve"> 4.4.8.4 </t>
  </si>
  <si>
    <t xml:space="preserve"> 4.4.9 </t>
  </si>
  <si>
    <t xml:space="preserve"> 4.4.9.1 </t>
  </si>
  <si>
    <t xml:space="preserve"> 4.4.10 </t>
  </si>
  <si>
    <t xml:space="preserve"> 4.4.10.1 </t>
  </si>
  <si>
    <t xml:space="preserve"> 4.4.11 </t>
  </si>
  <si>
    <t xml:space="preserve"> 4.4.11.1 </t>
  </si>
  <si>
    <t xml:space="preserve"> 4.4.11.2 </t>
  </si>
  <si>
    <t xml:space="preserve"> 4.5 </t>
  </si>
  <si>
    <t xml:space="preserve"> 4.5.1 </t>
  </si>
  <si>
    <t xml:space="preserve"> 4.5.1.1 </t>
  </si>
  <si>
    <t xml:space="preserve"> 4.5.2.1 </t>
  </si>
  <si>
    <t xml:space="preserve"> 4.5.2.2 </t>
  </si>
  <si>
    <t xml:space="preserve"> 4.5.2.3 </t>
  </si>
  <si>
    <t xml:space="preserve"> 4.5.2.4 </t>
  </si>
  <si>
    <t xml:space="preserve"> 4.5.2.5 </t>
  </si>
  <si>
    <t xml:space="preserve"> 4.5.3 </t>
  </si>
  <si>
    <t xml:space="preserve"> 4.5.3.1 </t>
  </si>
  <si>
    <t xml:space="preserve"> 4.5.3.2 </t>
  </si>
  <si>
    <t xml:space="preserve"> 4.5.3.3 </t>
  </si>
  <si>
    <t xml:space="preserve"> 4.5.3.4 </t>
  </si>
  <si>
    <t xml:space="preserve"> 4.5.3.5 </t>
  </si>
  <si>
    <t xml:space="preserve"> 4.5.3.6 </t>
  </si>
  <si>
    <t xml:space="preserve"> 4.5.3.7 </t>
  </si>
  <si>
    <t xml:space="preserve"> 4.5.3.8 </t>
  </si>
  <si>
    <t xml:space="preserve"> 4.5.4 </t>
  </si>
  <si>
    <t xml:space="preserve"> 00007091 </t>
  </si>
  <si>
    <t xml:space="preserve"> 00001200 </t>
  </si>
  <si>
    <t xml:space="preserve"> 00011674 </t>
  </si>
  <si>
    <t xml:space="preserve"> 00036887 </t>
  </si>
  <si>
    <t xml:space="preserve"> 4.6 </t>
  </si>
  <si>
    <t xml:space="preserve"> 4.6.1 </t>
  </si>
  <si>
    <t xml:space="preserve"> 4.6.1.1 </t>
  </si>
  <si>
    <t xml:space="preserve"> 4.6.2 </t>
  </si>
  <si>
    <t xml:space="preserve"> 4.6.2.1 </t>
  </si>
  <si>
    <t xml:space="preserve"> 4.6.2.2 </t>
  </si>
  <si>
    <t xml:space="preserve"> 4.6.2.3 </t>
  </si>
  <si>
    <t xml:space="preserve"> 4.6.2.4 </t>
  </si>
  <si>
    <t xml:space="preserve"> 4.6.2.5 </t>
  </si>
  <si>
    <t xml:space="preserve"> 4.6.3 </t>
  </si>
  <si>
    <t xml:space="preserve"> 4.6.3.1 </t>
  </si>
  <si>
    <t xml:space="preserve"> 4.6.3.2 </t>
  </si>
  <si>
    <t xml:space="preserve"> 4.6.3.3 </t>
  </si>
  <si>
    <t xml:space="preserve"> 4.6.4 </t>
  </si>
  <si>
    <t xml:space="preserve"> 4.6.4.1 </t>
  </si>
  <si>
    <t xml:space="preserve"> 4.6.4.2 </t>
  </si>
  <si>
    <t xml:space="preserve"> 4.6.4.3 </t>
  </si>
  <si>
    <t xml:space="preserve"> 4.6.4.4 </t>
  </si>
  <si>
    <t xml:space="preserve"> 4.6.5 </t>
  </si>
  <si>
    <t xml:space="preserve"> 4.6.5.1 </t>
  </si>
  <si>
    <t xml:space="preserve"> 4.6.5.2 </t>
  </si>
  <si>
    <t xml:space="preserve"> 4.6.6 </t>
  </si>
  <si>
    <t xml:space="preserve"> 4.6.6.1 </t>
  </si>
  <si>
    <t xml:space="preserve"> 4.6.6.2 </t>
  </si>
  <si>
    <t xml:space="preserve"> 4.6.6.3 </t>
  </si>
  <si>
    <t xml:space="preserve"> 4.6.6.4 </t>
  </si>
  <si>
    <t xml:space="preserve"> 4.6.6.5 </t>
  </si>
  <si>
    <t xml:space="preserve"> 4.6.7 </t>
  </si>
  <si>
    <t xml:space="preserve"> 4.6.7.1 </t>
  </si>
  <si>
    <t xml:space="preserve"> 4.6.7.2 </t>
  </si>
  <si>
    <t xml:space="preserve"> 4.6.7.3 </t>
  </si>
  <si>
    <t xml:space="preserve"> 4.6.7.4 </t>
  </si>
  <si>
    <t xml:space="preserve"> 4.6.8 </t>
  </si>
  <si>
    <t xml:space="preserve"> 4.6.8.1 </t>
  </si>
  <si>
    <t xml:space="preserve"> 4.6.8.2 </t>
  </si>
  <si>
    <t xml:space="preserve"> 4.6.8.3 </t>
  </si>
  <si>
    <t xml:space="preserve"> 4.6.8.4 </t>
  </si>
  <si>
    <t xml:space="preserve"> 4.6.8.5 </t>
  </si>
  <si>
    <t xml:space="preserve"> 4.6.8.6 </t>
  </si>
  <si>
    <t xml:space="preserve"> 4.6.8.7 </t>
  </si>
  <si>
    <t xml:space="preserve"> 4.6.9 </t>
  </si>
  <si>
    <t xml:space="preserve"> 4.6.9.1 </t>
  </si>
  <si>
    <t xml:space="preserve"> 4.6.9.2 </t>
  </si>
  <si>
    <t xml:space="preserve"> 4.6.9.3 </t>
  </si>
  <si>
    <t xml:space="preserve"> 4.6.10 </t>
  </si>
  <si>
    <t xml:space="preserve"> 4.6.10.1 </t>
  </si>
  <si>
    <t xml:space="preserve"> 4.6.10.2 </t>
  </si>
  <si>
    <t xml:space="preserve"> 4.6.10.3 </t>
  </si>
  <si>
    <t xml:space="preserve"> 4.6.10.4 </t>
  </si>
  <si>
    <t xml:space="preserve"> 4.6.11 </t>
  </si>
  <si>
    <t xml:space="preserve"> 4.6.11.1 </t>
  </si>
  <si>
    <t xml:space="preserve"> 4.6.12 </t>
  </si>
  <si>
    <t xml:space="preserve"> 4.6.12.1 </t>
  </si>
  <si>
    <t xml:space="preserve"> 4.6.12.2 </t>
  </si>
  <si>
    <t xml:space="preserve"> 4.6.12.3 </t>
  </si>
  <si>
    <t xml:space="preserve"> 4.6.12.4 </t>
  </si>
  <si>
    <t xml:space="preserve"> 4.6.12.5 </t>
  </si>
  <si>
    <t xml:space="preserve"> 4.6.12.6 </t>
  </si>
  <si>
    <t xml:space="preserve"> 4.6.12.7 </t>
  </si>
  <si>
    <t xml:space="preserve"> 4.6.12.8 </t>
  </si>
  <si>
    <t xml:space="preserve"> 4.6.12.9 </t>
  </si>
  <si>
    <t xml:space="preserve"> 4.6.12.10 </t>
  </si>
  <si>
    <t xml:space="preserve"> 4.6.12.11 </t>
  </si>
  <si>
    <t xml:space="preserve"> 4.6.12.12 </t>
  </si>
  <si>
    <t xml:space="preserve"> 4.6.12.13 </t>
  </si>
  <si>
    <t xml:space="preserve"> 4.6.12.14 </t>
  </si>
  <si>
    <t xml:space="preserve"> 4.6.12.15 </t>
  </si>
  <si>
    <t xml:space="preserve"> 4.6.12.16 </t>
  </si>
  <si>
    <t xml:space="preserve"> 4.6.12.17 </t>
  </si>
  <si>
    <t xml:space="preserve"> 4.6.12.18 </t>
  </si>
  <si>
    <t xml:space="preserve"> 4.6.12.19 </t>
  </si>
  <si>
    <t xml:space="preserve"> 4.6.12.20 </t>
  </si>
  <si>
    <t xml:space="preserve"> 4.6.12.21 </t>
  </si>
  <si>
    <t xml:space="preserve"> 4.6.12.22 </t>
  </si>
  <si>
    <t xml:space="preserve"> 4.6.12.23 </t>
  </si>
  <si>
    <t xml:space="preserve"> 4.6.12.24 </t>
  </si>
  <si>
    <t xml:space="preserve"> 4.6.12.25 </t>
  </si>
  <si>
    <t xml:space="preserve"> 4.6.12.26 </t>
  </si>
  <si>
    <t xml:space="preserve"> 4.6.12.27 </t>
  </si>
  <si>
    <t xml:space="preserve"> 4.6.12.28 </t>
  </si>
  <si>
    <t xml:space="preserve"> 4.6.12.29 </t>
  </si>
  <si>
    <t xml:space="preserve"> 4.6.12.30 </t>
  </si>
  <si>
    <t xml:space="preserve"> 4.6.12.31 </t>
  </si>
  <si>
    <t xml:space="preserve"> 4.6.12.32 </t>
  </si>
  <si>
    <t xml:space="preserve"> 4.6.12.33 </t>
  </si>
  <si>
    <t xml:space="preserve"> 4.6.12.34 </t>
  </si>
  <si>
    <t xml:space="preserve"> 4.6.12.35 </t>
  </si>
  <si>
    <t xml:space="preserve"> 4.6.13 </t>
  </si>
  <si>
    <t xml:space="preserve"> 4.6.13.1 </t>
  </si>
  <si>
    <t xml:space="preserve"> 4.7 </t>
  </si>
  <si>
    <t xml:space="preserve"> 4.7.1 </t>
  </si>
  <si>
    <t xml:space="preserve"> 4.7.1.1 </t>
  </si>
  <si>
    <t xml:space="preserve"> 4.7.1.2 </t>
  </si>
  <si>
    <t xml:space="preserve"> 4.7.1.3 </t>
  </si>
  <si>
    <t xml:space="preserve"> 4.7.2 </t>
  </si>
  <si>
    <t xml:space="preserve"> 4.7.2.1 </t>
  </si>
  <si>
    <t xml:space="preserve"> 4.7.2.2 </t>
  </si>
  <si>
    <t xml:space="preserve"> 4.7.3 </t>
  </si>
  <si>
    <t xml:space="preserve"> 4.7.3.1 </t>
  </si>
  <si>
    <t xml:space="preserve"> 4.7.3.2 </t>
  </si>
  <si>
    <t xml:space="preserve"> 4.7.3.3 </t>
  </si>
  <si>
    <t xml:space="preserve"> 4.7.3.4 </t>
  </si>
  <si>
    <t xml:space="preserve"> 4.7.3.5 </t>
  </si>
  <si>
    <t xml:space="preserve"> 4.7.3.6 </t>
  </si>
  <si>
    <t xml:space="preserve"> 4.7.3.7 </t>
  </si>
  <si>
    <t xml:space="preserve"> 4.7.4 </t>
  </si>
  <si>
    <t xml:space="preserve"> 4.7.4.1 </t>
  </si>
  <si>
    <t xml:space="preserve"> 4.7.5 </t>
  </si>
  <si>
    <t xml:space="preserve"> 4.7.5.1 </t>
  </si>
  <si>
    <t xml:space="preserve"> 4.7.6 </t>
  </si>
  <si>
    <t xml:space="preserve"> 4.7.6.1 </t>
  </si>
  <si>
    <t xml:space="preserve"> 4.7.6.2 </t>
  </si>
  <si>
    <t xml:space="preserve"> 4.7.6.3 </t>
  </si>
  <si>
    <t xml:space="preserve"> 4.7.7 </t>
  </si>
  <si>
    <t xml:space="preserve"> 4.7.7.1 </t>
  </si>
  <si>
    <t xml:space="preserve"> 4.7.7.2 </t>
  </si>
  <si>
    <t xml:space="preserve"> 4.7.7.3 </t>
  </si>
  <si>
    <t xml:space="preserve"> 4.7.7.4 </t>
  </si>
  <si>
    <t xml:space="preserve"> 4.7.7.5 </t>
  </si>
  <si>
    <t xml:space="preserve"> 4.7.8 </t>
  </si>
  <si>
    <t xml:space="preserve"> 4.7.8.1 </t>
  </si>
  <si>
    <t xml:space="preserve"> 4.7.8.2 </t>
  </si>
  <si>
    <t xml:space="preserve"> 4.7.8.3 </t>
  </si>
  <si>
    <t xml:space="preserve"> 4.8 </t>
  </si>
  <si>
    <t xml:space="preserve"> 4.8.1 </t>
  </si>
  <si>
    <t xml:space="preserve"> 4.8.1.1 </t>
  </si>
  <si>
    <t xml:space="preserve"> 4.8.2 </t>
  </si>
  <si>
    <t xml:space="preserve"> 4.8.2.1 </t>
  </si>
  <si>
    <t xml:space="preserve"> 4.8.2.2 </t>
  </si>
  <si>
    <t xml:space="preserve"> 4.8.3.1 </t>
  </si>
  <si>
    <t xml:space="preserve"> 4.8.3.2 </t>
  </si>
  <si>
    <t xml:space="preserve"> 4.8.3.3 </t>
  </si>
  <si>
    <t xml:space="preserve"> 4.8.3.4 </t>
  </si>
  <si>
    <t xml:space="preserve"> 4.8.3.5 </t>
  </si>
  <si>
    <t xml:space="preserve"> 4.8.3.6 </t>
  </si>
  <si>
    <t xml:space="preserve"> 4.8.3.7 </t>
  </si>
  <si>
    <t xml:space="preserve"> 4.8.4 </t>
  </si>
  <si>
    <t xml:space="preserve"> 4.8.4.1 </t>
  </si>
  <si>
    <t xml:space="preserve"> 4.8.5 </t>
  </si>
  <si>
    <t xml:space="preserve"> 4.8.5.1 </t>
  </si>
  <si>
    <t xml:space="preserve"> 4.8.6 </t>
  </si>
  <si>
    <t xml:space="preserve"> 4.8.6.1 </t>
  </si>
  <si>
    <t xml:space="preserve"> 4.8.6.2 </t>
  </si>
  <si>
    <t xml:space="preserve"> 4.8.6.3 </t>
  </si>
  <si>
    <t xml:space="preserve"> 4.8.6.4 </t>
  </si>
  <si>
    <t xml:space="preserve"> 4.8.7 </t>
  </si>
  <si>
    <t xml:space="preserve"> 4.8.7.1 </t>
  </si>
  <si>
    <t xml:space="preserve"> 4.9 </t>
  </si>
  <si>
    <t xml:space="preserve"> 4.9.1 </t>
  </si>
  <si>
    <t xml:space="preserve"> 4.9.1.1 </t>
  </si>
  <si>
    <t xml:space="preserve"> 4.9.2 </t>
  </si>
  <si>
    <t xml:space="preserve"> 4.9.2.1 </t>
  </si>
  <si>
    <t xml:space="preserve"> 4.9.2.2 </t>
  </si>
  <si>
    <t xml:space="preserve"> 4.9.2.3 </t>
  </si>
  <si>
    <t xml:space="preserve"> 4.9.2.4 </t>
  </si>
  <si>
    <t xml:space="preserve"> 4.9.2.5 </t>
  </si>
  <si>
    <t xml:space="preserve"> 4.9.2.6 </t>
  </si>
  <si>
    <t xml:space="preserve"> 4.9.2.7 </t>
  </si>
  <si>
    <t xml:space="preserve"> 4.9.3 </t>
  </si>
  <si>
    <t xml:space="preserve"> 4.9.3.1 </t>
  </si>
  <si>
    <t xml:space="preserve"> 4.9.3.2 </t>
  </si>
  <si>
    <t xml:space="preserve"> 4.9.3.3 </t>
  </si>
  <si>
    <t xml:space="preserve"> 4.9.3.4 </t>
  </si>
  <si>
    <t xml:space="preserve"> 4.9.3.5 </t>
  </si>
  <si>
    <t xml:space="preserve"> 4.9.3.6 </t>
  </si>
  <si>
    <t xml:space="preserve"> 4.9.3.7 </t>
  </si>
  <si>
    <t xml:space="preserve"> 4.9.3.8 </t>
  </si>
  <si>
    <t xml:space="preserve"> 4.9.4 </t>
  </si>
  <si>
    <t xml:space="preserve"> 4.9.4.1 </t>
  </si>
  <si>
    <t xml:space="preserve"> 4.9.4.2 </t>
  </si>
  <si>
    <t xml:space="preserve"> 4.9.4.3 </t>
  </si>
  <si>
    <t xml:space="preserve"> 4.9.4.4 </t>
  </si>
  <si>
    <t xml:space="preserve"> 4.9.4.5 </t>
  </si>
  <si>
    <t xml:space="preserve"> 4.9.4.6 </t>
  </si>
  <si>
    <t xml:space="preserve"> 4.9.4.7 </t>
  </si>
  <si>
    <t xml:space="preserve"> 4.9.4.8 </t>
  </si>
  <si>
    <t xml:space="preserve"> 4.9.5 </t>
  </si>
  <si>
    <t xml:space="preserve"> 4.9.5.1 </t>
  </si>
  <si>
    <t xml:space="preserve"> 4.9.6 </t>
  </si>
  <si>
    <t xml:space="preserve"> 4.9.6.1 </t>
  </si>
  <si>
    <t xml:space="preserve"> 4.9.6.1.1 </t>
  </si>
  <si>
    <t xml:space="preserve"> 4.9.6.1.2 </t>
  </si>
  <si>
    <t xml:space="preserve"> 4.9.6.1.4 </t>
  </si>
  <si>
    <t xml:space="preserve"> 4.9.6.1.6 </t>
  </si>
  <si>
    <t xml:space="preserve"> 4.9.6.1.7 </t>
  </si>
  <si>
    <t xml:space="preserve"> 4.9.6.1.8 </t>
  </si>
  <si>
    <t xml:space="preserve"> 4.9.6.1.9 </t>
  </si>
  <si>
    <t xml:space="preserve"> 4.9.6.1.10 </t>
  </si>
  <si>
    <t xml:space="preserve"> 4.9.6.1.11 </t>
  </si>
  <si>
    <t xml:space="preserve"> 4.9.6.1.12 </t>
  </si>
  <si>
    <t xml:space="preserve"> 4.9.6.1.13 </t>
  </si>
  <si>
    <t xml:space="preserve"> 4.9.6.1.14 </t>
  </si>
  <si>
    <t xml:space="preserve"> 4.9.6.1.15 </t>
  </si>
  <si>
    <t xml:space="preserve"> 4.9.6.2 </t>
  </si>
  <si>
    <t xml:space="preserve"> 4.9.6.2.1 </t>
  </si>
  <si>
    <t xml:space="preserve"> 4.9.6.2.2 </t>
  </si>
  <si>
    <t xml:space="preserve"> 4.9.6.2.3 </t>
  </si>
  <si>
    <t xml:space="preserve"> 4.9.6.2.5 </t>
  </si>
  <si>
    <t xml:space="preserve"> 4.9.6.2.6 </t>
  </si>
  <si>
    <t xml:space="preserve"> 4.9.6.2.7 </t>
  </si>
  <si>
    <t xml:space="preserve"> 4.9.6.2.8 </t>
  </si>
  <si>
    <t xml:space="preserve"> 4.9.6.2.9 </t>
  </si>
  <si>
    <t xml:space="preserve"> 4.9.6.3 </t>
  </si>
  <si>
    <t xml:space="preserve"> 4.9.6.3.1 </t>
  </si>
  <si>
    <t xml:space="preserve"> 4.9.6.3.2 </t>
  </si>
  <si>
    <t xml:space="preserve"> 4.9.6.3.3 </t>
  </si>
  <si>
    <t xml:space="preserve"> 4.9.6.3.4 </t>
  </si>
  <si>
    <t xml:space="preserve"> 4.9.6.3.5 </t>
  </si>
  <si>
    <t xml:space="preserve"> 4.9.6.3.6 </t>
  </si>
  <si>
    <t xml:space="preserve"> 4.9.6.3.7 </t>
  </si>
  <si>
    <t xml:space="preserve"> 4.9.6.3.8 </t>
  </si>
  <si>
    <t xml:space="preserve"> 4.9.6.3.9 </t>
  </si>
  <si>
    <t xml:space="preserve"> 4.9.6.3.10 </t>
  </si>
  <si>
    <t xml:space="preserve"> 4.9.6.3.11 </t>
  </si>
  <si>
    <t xml:space="preserve"> 4.9.6.3.12 </t>
  </si>
  <si>
    <t xml:space="preserve"> 4.9.6.3.13 </t>
  </si>
  <si>
    <t xml:space="preserve"> 4.9.6.3.14 </t>
  </si>
  <si>
    <t xml:space="preserve"> 4.9.6.3.15 </t>
  </si>
  <si>
    <t xml:space="preserve"> 4.9.6.4 </t>
  </si>
  <si>
    <t xml:space="preserve"> 4.9.6.4.1 </t>
  </si>
  <si>
    <t xml:space="preserve"> 4.9.6.4.2 </t>
  </si>
  <si>
    <t xml:space="preserve"> 4.9.6.4.3 </t>
  </si>
  <si>
    <t xml:space="preserve"> 4.9.6.4.4 </t>
  </si>
  <si>
    <t xml:space="preserve"> 4.9.6.5 </t>
  </si>
  <si>
    <t xml:space="preserve"> 4.9.6.5.1 </t>
  </si>
  <si>
    <t xml:space="preserve"> 4.9.6.5.2 </t>
  </si>
  <si>
    <t xml:space="preserve"> 4.9.6.5.3 </t>
  </si>
  <si>
    <t xml:space="preserve"> 4.9.6.5.4 </t>
  </si>
  <si>
    <t xml:space="preserve"> 4.9.6.5.5 </t>
  </si>
  <si>
    <t xml:space="preserve"> 4.9.6.6 </t>
  </si>
  <si>
    <t xml:space="preserve"> 4.9.6.6.1 </t>
  </si>
  <si>
    <t xml:space="preserve"> 4.9.6.6.2 </t>
  </si>
  <si>
    <t xml:space="preserve"> 4.9.6.6.3 </t>
  </si>
  <si>
    <t xml:space="preserve"> 4.9.6.6.4 </t>
  </si>
  <si>
    <t xml:space="preserve"> 4.9.6.7 </t>
  </si>
  <si>
    <t xml:space="preserve"> 4.9.6.7.1 </t>
  </si>
  <si>
    <t xml:space="preserve"> 4.9.6.7.2 </t>
  </si>
  <si>
    <t xml:space="preserve"> 4.9.6.7.3 </t>
  </si>
  <si>
    <t xml:space="preserve"> 4.9.6.8 </t>
  </si>
  <si>
    <t xml:space="preserve"> 4.9.6.8.1 </t>
  </si>
  <si>
    <t xml:space="preserve"> 4.9.6.8.2 </t>
  </si>
  <si>
    <t xml:space="preserve"> 4.9.6.8.3 </t>
  </si>
  <si>
    <t xml:space="preserve"> 4.9.6.8.4 </t>
  </si>
  <si>
    <t xml:space="preserve"> 4.9.6.8.5 </t>
  </si>
  <si>
    <t xml:space="preserve"> 4.9.6.8.6 </t>
  </si>
  <si>
    <t xml:space="preserve"> 4.9.6.8.7 </t>
  </si>
  <si>
    <t xml:space="preserve"> 4.9.6.8.8 </t>
  </si>
  <si>
    <t xml:space="preserve"> 4.9.6.9 </t>
  </si>
  <si>
    <t xml:space="preserve"> 4.9.6.9.1 </t>
  </si>
  <si>
    <t xml:space="preserve"> 4.9.6.9.2 </t>
  </si>
  <si>
    <t xml:space="preserve"> 4.9.6.9.3 </t>
  </si>
  <si>
    <t xml:space="preserve"> 4.9.6.10 </t>
  </si>
  <si>
    <t xml:space="preserve"> 4.9.6.10.1 </t>
  </si>
  <si>
    <t xml:space="preserve"> 4.9.6.10.2 </t>
  </si>
  <si>
    <t xml:space="preserve"> 4.9.6.10.3 </t>
  </si>
  <si>
    <t xml:space="preserve"> 00009839 </t>
  </si>
  <si>
    <t xml:space="preserve"> 4.9.6.10.4 </t>
  </si>
  <si>
    <t xml:space="preserve"> 00020156 </t>
  </si>
  <si>
    <t xml:space="preserve"> 4.9.6.11 </t>
  </si>
  <si>
    <t xml:space="preserve"> 4.10 </t>
  </si>
  <si>
    <t xml:space="preserve"> 4.10.1 </t>
  </si>
  <si>
    <t xml:space="preserve"> 4.10.1.1 </t>
  </si>
  <si>
    <t xml:space="preserve"> 4.10.1.1.1 </t>
  </si>
  <si>
    <t xml:space="preserve"> 4.10.1.2 </t>
  </si>
  <si>
    <t xml:space="preserve"> 4.10.1.2.1 </t>
  </si>
  <si>
    <t xml:space="preserve"> 4.10.1.2.2 </t>
  </si>
  <si>
    <t xml:space="preserve"> 4.10.1.2.3 </t>
  </si>
  <si>
    <t xml:space="preserve"> 4.10.1.3 </t>
  </si>
  <si>
    <t xml:space="preserve"> 4.10.1.3.1 </t>
  </si>
  <si>
    <t xml:space="preserve"> 4.10.1.3.2 </t>
  </si>
  <si>
    <t xml:space="preserve"> 4.10.1.4 </t>
  </si>
  <si>
    <t xml:space="preserve"> 4.10.1.4.1 </t>
  </si>
  <si>
    <t xml:space="preserve"> 4.10.1.4.2 </t>
  </si>
  <si>
    <t xml:space="preserve"> 4.10.1.4.3 </t>
  </si>
  <si>
    <t xml:space="preserve"> 4.10.1.4.4 </t>
  </si>
  <si>
    <t xml:space="preserve"> 4.10.1.4.5 </t>
  </si>
  <si>
    <t xml:space="preserve"> 4.10.1.4.6 </t>
  </si>
  <si>
    <t xml:space="preserve"> 4.10.1.4.7 </t>
  </si>
  <si>
    <t xml:space="preserve"> 4.10.1.4.8 </t>
  </si>
  <si>
    <t xml:space="preserve"> 4.10.1.4.9 </t>
  </si>
  <si>
    <t xml:space="preserve"> 4.10.1.4.10 </t>
  </si>
  <si>
    <t xml:space="preserve"> 4.10.2 </t>
  </si>
  <si>
    <t xml:space="preserve"> 4.10.2.1 </t>
  </si>
  <si>
    <t xml:space="preserve"> 4.10.2.2 </t>
  </si>
  <si>
    <t xml:space="preserve"> 4.10.2.2.1 </t>
  </si>
  <si>
    <t xml:space="preserve"> 4.10.2.2.2 </t>
  </si>
  <si>
    <t xml:space="preserve"> 4.10.2.3 </t>
  </si>
  <si>
    <t xml:space="preserve"> 4.10.2.3.1 </t>
  </si>
  <si>
    <t xml:space="preserve"> 4.10.2.3.2 </t>
  </si>
  <si>
    <t xml:space="preserve"> 4.10.2.3.3 </t>
  </si>
  <si>
    <t xml:space="preserve"> 4.10.2.4 </t>
  </si>
  <si>
    <t xml:space="preserve"> 4.10.2.4.1 </t>
  </si>
  <si>
    <t xml:space="preserve"> 4.10.2.4.2 </t>
  </si>
  <si>
    <t xml:space="preserve"> 4.10.2.4.3 </t>
  </si>
  <si>
    <t xml:space="preserve"> 4.10.2.4.4 </t>
  </si>
  <si>
    <t xml:space="preserve"> 4.10.2.4.5 </t>
  </si>
  <si>
    <t xml:space="preserve"> 4.10.2.4.6 </t>
  </si>
  <si>
    <t xml:space="preserve"> 4.10.2.4.7 </t>
  </si>
  <si>
    <t xml:space="preserve"> 4.10.2.4.8 </t>
  </si>
  <si>
    <t xml:space="preserve"> 4.10.2.4.9 </t>
  </si>
  <si>
    <t xml:space="preserve"> 4.10.2.4.10 </t>
  </si>
  <si>
    <t xml:space="preserve"> 4.10.2.4.11 </t>
  </si>
  <si>
    <t xml:space="preserve"> 4.10.2.4.12 </t>
  </si>
  <si>
    <t xml:space="preserve"> 4.10.3 </t>
  </si>
  <si>
    <t xml:space="preserve"> 4.10.3.1 </t>
  </si>
  <si>
    <t xml:space="preserve"> 4.10.3.1.1 </t>
  </si>
  <si>
    <t xml:space="preserve"> 4.10.3.2 </t>
  </si>
  <si>
    <t xml:space="preserve"> 4.10.3.2.1 </t>
  </si>
  <si>
    <t xml:space="preserve"> 4.10.3.2.2 </t>
  </si>
  <si>
    <t xml:space="preserve"> 4.10.3.2.3 </t>
  </si>
  <si>
    <t xml:space="preserve"> 4.10.3.2.4 </t>
  </si>
  <si>
    <t xml:space="preserve"> 4.10.3.2.5 </t>
  </si>
  <si>
    <t xml:space="preserve"> 4.10.3.3 </t>
  </si>
  <si>
    <t xml:space="preserve"> 4.10.3.3.1 </t>
  </si>
  <si>
    <t xml:space="preserve"> 4.10.3.3.2 </t>
  </si>
  <si>
    <t xml:space="preserve"> 4.10.3.3.3 </t>
  </si>
  <si>
    <t xml:space="preserve"> 4.10.3.3.4 </t>
  </si>
  <si>
    <t xml:space="preserve"> 4.10.3.3.5 </t>
  </si>
  <si>
    <t xml:space="preserve"> 4.10.3.3.6 </t>
  </si>
  <si>
    <t xml:space="preserve"> 4.10.3.3.7 </t>
  </si>
  <si>
    <t xml:space="preserve"> 4.10.4 </t>
  </si>
  <si>
    <t xml:space="preserve"> 4.10.4.1 </t>
  </si>
  <si>
    <t xml:space="preserve"> 4.10.4.1.1 </t>
  </si>
  <si>
    <t xml:space="preserve"> 4.10.4.2 </t>
  </si>
  <si>
    <t xml:space="preserve"> 4.10.4.2.1 </t>
  </si>
  <si>
    <t xml:space="preserve"> 4.10.4.3 </t>
  </si>
  <si>
    <t xml:space="preserve"> 4.10.4.3.1 </t>
  </si>
  <si>
    <t xml:space="preserve"> 4.10.4.3.2 </t>
  </si>
  <si>
    <t xml:space="preserve"> 4.10.4.3.3 </t>
  </si>
  <si>
    <t xml:space="preserve"> 4.10.4.3.4 </t>
  </si>
  <si>
    <t xml:space="preserve"> 4.10.4.3.5 </t>
  </si>
  <si>
    <t xml:space="preserve"> 4.10.4.3.6 </t>
  </si>
  <si>
    <t xml:space="preserve"> 4.10.4.3.7 </t>
  </si>
  <si>
    <t xml:space="preserve"> 4.10.4.3.8 </t>
  </si>
  <si>
    <t xml:space="preserve"> 4.10.4.3.9 </t>
  </si>
  <si>
    <t xml:space="preserve"> 4.10.4.3.10 </t>
  </si>
  <si>
    <t xml:space="preserve"> 4.10.4.3.11 </t>
  </si>
  <si>
    <t xml:space="preserve"> 4.10.4.4 </t>
  </si>
  <si>
    <t xml:space="preserve"> 4.10.4.4.1 </t>
  </si>
  <si>
    <t xml:space="preserve"> 4.10.4.4.2 </t>
  </si>
  <si>
    <t xml:space="preserve"> 4.10.4.5 </t>
  </si>
  <si>
    <t xml:space="preserve"> 4.10.4.5.1 </t>
  </si>
  <si>
    <t xml:space="preserve"> 4.10.4.5.2 </t>
  </si>
  <si>
    <t xml:space="preserve"> 4.10.4.5.3 </t>
  </si>
  <si>
    <t xml:space="preserve"> 4.10.4.5.4 </t>
  </si>
  <si>
    <t xml:space="preserve"> 4.10.4.5.5 </t>
  </si>
  <si>
    <t xml:space="preserve"> 4.10.4.5.6 </t>
  </si>
  <si>
    <t xml:space="preserve"> 4.10.4.5.7 </t>
  </si>
  <si>
    <t xml:space="preserve"> 4.10.4.5.8 </t>
  </si>
  <si>
    <t xml:space="preserve"> 4.10.4.5.9 </t>
  </si>
  <si>
    <t xml:space="preserve"> 4.10.4.5.10 </t>
  </si>
  <si>
    <t xml:space="preserve"> 4.10.4.5.11 </t>
  </si>
  <si>
    <t xml:space="preserve"> 4.10.4.5.12 </t>
  </si>
  <si>
    <t xml:space="preserve"> 4.10.4.6 </t>
  </si>
  <si>
    <t xml:space="preserve"> 4.10.4.6.1 </t>
  </si>
  <si>
    <t xml:space="preserve"> 4.10.4.6.2 </t>
  </si>
  <si>
    <t xml:space="preserve"> 4.10.4.6.3 </t>
  </si>
  <si>
    <t xml:space="preserve"> 4.10.5 </t>
  </si>
  <si>
    <t xml:space="preserve"> 4.10.5.1 </t>
  </si>
  <si>
    <t xml:space="preserve"> 4.10.5.2 </t>
  </si>
  <si>
    <t xml:space="preserve"> 4.10.5.2.1 </t>
  </si>
  <si>
    <t xml:space="preserve"> 4.10.5.2.2 </t>
  </si>
  <si>
    <t xml:space="preserve"> 4.10.5.2.3 </t>
  </si>
  <si>
    <t xml:space="preserve"> 4.10.5.3 </t>
  </si>
  <si>
    <t xml:space="preserve"> 4.10.5.3.1 </t>
  </si>
  <si>
    <t xml:space="preserve"> 4.10.5.3.2 </t>
  </si>
  <si>
    <t xml:space="preserve"> 4.10.5.3.3 </t>
  </si>
  <si>
    <t xml:space="preserve"> 4.10.5.3.4 </t>
  </si>
  <si>
    <t xml:space="preserve"> 4.10.5.3.5 </t>
  </si>
  <si>
    <t xml:space="preserve"> 4.10.5.4 </t>
  </si>
  <si>
    <t xml:space="preserve"> 4.10.5.4.1 </t>
  </si>
  <si>
    <t xml:space="preserve"> 4.10.5.5 </t>
  </si>
  <si>
    <t xml:space="preserve"> 4.10.5.5.1 </t>
  </si>
  <si>
    <t xml:space="preserve"> 4.10.5.5.2 </t>
  </si>
  <si>
    <t xml:space="preserve"> 4.10.5.5.3 </t>
  </si>
  <si>
    <t xml:space="preserve"> 4.10.5.5.4 </t>
  </si>
  <si>
    <t xml:space="preserve"> 4.10.5.6 </t>
  </si>
  <si>
    <t xml:space="preserve"> 4.10.5.6.1 </t>
  </si>
  <si>
    <t xml:space="preserve"> 4.10.5.7 </t>
  </si>
  <si>
    <t xml:space="preserve"> 4.10.5.7.1 </t>
  </si>
  <si>
    <t xml:space="preserve"> 4.10.5.7.2 </t>
  </si>
  <si>
    <t xml:space="preserve"> 4.10.5.7.3 </t>
  </si>
  <si>
    <t xml:space="preserve"> 4.10.5.7.4 </t>
  </si>
  <si>
    <t xml:space="preserve"> 4.10.5.8 </t>
  </si>
  <si>
    <t xml:space="preserve"> 4.10.5.8.1 </t>
  </si>
  <si>
    <t xml:space="preserve"> 4.10.6 </t>
  </si>
  <si>
    <t xml:space="preserve"> 4.10.6.1 </t>
  </si>
  <si>
    <t xml:space="preserve"> 4.10.6.1.1 </t>
  </si>
  <si>
    <t xml:space="preserve"> 4.10.6.2 </t>
  </si>
  <si>
    <t xml:space="preserve"> 4.10.6.2.1 </t>
  </si>
  <si>
    <t xml:space="preserve"> 4.10.6.2.2 </t>
  </si>
  <si>
    <t xml:space="preserve"> 4.10.6.2.3 </t>
  </si>
  <si>
    <t xml:space="preserve"> 4.10.6.2.4 </t>
  </si>
  <si>
    <t xml:space="preserve"> 4.10.6.2.5 </t>
  </si>
  <si>
    <t xml:space="preserve"> 4.10.6.2.6 </t>
  </si>
  <si>
    <t xml:space="preserve"> 4.10.6.2.7 </t>
  </si>
  <si>
    <t xml:space="preserve"> 4.10.6.2.8 </t>
  </si>
  <si>
    <t xml:space="preserve"> 4.10.6.2.9 </t>
  </si>
  <si>
    <t xml:space="preserve"> 4.10.6.2.10 </t>
  </si>
  <si>
    <t xml:space="preserve"> 4.10.6.2.11 </t>
  </si>
  <si>
    <t xml:space="preserve"> 4.10.6.2.12 </t>
  </si>
  <si>
    <t xml:space="preserve"> 4.10.6.2.13 </t>
  </si>
  <si>
    <t xml:space="preserve"> 4.10.6.2.14 </t>
  </si>
  <si>
    <t xml:space="preserve"> 4.10.7 </t>
  </si>
  <si>
    <t xml:space="preserve"> 4.10.7.1 </t>
  </si>
  <si>
    <t xml:space="preserve"> 4.10.7.1.1 </t>
  </si>
  <si>
    <t xml:space="preserve"> 4.10.7.2 </t>
  </si>
  <si>
    <t xml:space="preserve"> 4.10.7.2.1 </t>
  </si>
  <si>
    <t xml:space="preserve"> 4.10.7.2.2 </t>
  </si>
  <si>
    <t xml:space="preserve"> 4.10.7.2.3 </t>
  </si>
  <si>
    <t xml:space="preserve"> 4.10.7.2.4 </t>
  </si>
  <si>
    <t xml:space="preserve"> 4.10.7.2.5 </t>
  </si>
  <si>
    <t xml:space="preserve"> 4.10.7.2.6 </t>
  </si>
  <si>
    <t xml:space="preserve"> 4.10.7.2.7 </t>
  </si>
  <si>
    <t xml:space="preserve"> 4.10.7.2.8 </t>
  </si>
  <si>
    <t xml:space="preserve"> 4.10.7.2.9 </t>
  </si>
  <si>
    <t xml:space="preserve"> 4.10.7.2.10 </t>
  </si>
  <si>
    <t xml:space="preserve"> 4.10.7.2.11 </t>
  </si>
  <si>
    <t xml:space="preserve"> 4.10.7.2.12 </t>
  </si>
  <si>
    <t xml:space="preserve"> 4.10.8 </t>
  </si>
  <si>
    <t xml:space="preserve"> 4.10.8.1 </t>
  </si>
  <si>
    <t xml:space="preserve"> 4.10.8.2 </t>
  </si>
  <si>
    <t xml:space="preserve"> 4.10.8.3 </t>
  </si>
  <si>
    <t xml:space="preserve"> 4.10.8.4 </t>
  </si>
  <si>
    <t xml:space="preserve"> 4.10.8.5 </t>
  </si>
  <si>
    <t xml:space="preserve"> 4.10.8.6 </t>
  </si>
  <si>
    <t xml:space="preserve"> 4.10.8.7 </t>
  </si>
  <si>
    <t xml:space="preserve"> 4.10.8.8 </t>
  </si>
  <si>
    <t xml:space="preserve"> 4.10.8.9 </t>
  </si>
  <si>
    <t xml:space="preserve"> 4.10.8.10 </t>
  </si>
  <si>
    <t xml:space="preserve"> 4.10.8.11 </t>
  </si>
  <si>
    <t xml:space="preserve"> 4.10.8.12 </t>
  </si>
  <si>
    <t xml:space="preserve"> 4.10.8.13 </t>
  </si>
  <si>
    <t xml:space="preserve"> 4.10.8.14 </t>
  </si>
  <si>
    <t xml:space="preserve"> 4.10.8.15 </t>
  </si>
  <si>
    <t xml:space="preserve"> 4.10.8.16 </t>
  </si>
  <si>
    <t xml:space="preserve"> 4.10.8.17 </t>
  </si>
  <si>
    <t xml:space="preserve"> 4.10.8.18 </t>
  </si>
  <si>
    <t xml:space="preserve"> 4.10.8.19 </t>
  </si>
  <si>
    <t xml:space="preserve"> 4.10.8.20 </t>
  </si>
  <si>
    <t xml:space="preserve"> 4.10.8.21 </t>
  </si>
  <si>
    <t xml:space="preserve"> 4.10.8.22 </t>
  </si>
  <si>
    <t xml:space="preserve"> 4.10.8.23 </t>
  </si>
  <si>
    <t xml:space="preserve"> 4.10.8.24 </t>
  </si>
  <si>
    <t xml:space="preserve"> 4.10.8.25 </t>
  </si>
  <si>
    <t xml:space="preserve"> 4.10.8.26 </t>
  </si>
  <si>
    <t xml:space="preserve"> 4.10.8.27 </t>
  </si>
  <si>
    <t xml:space="preserve"> 4.10.8.28 </t>
  </si>
  <si>
    <t xml:space="preserve"> 4.10.8.29 </t>
  </si>
  <si>
    <t xml:space="preserve"> 4.10.8.30 </t>
  </si>
  <si>
    <t xml:space="preserve"> 4.10.8.31 </t>
  </si>
  <si>
    <t xml:space="preserve"> 4.10.8.32 </t>
  </si>
  <si>
    <t xml:space="preserve"> 4.10.8.33 </t>
  </si>
  <si>
    <t xml:space="preserve"> 4.10.8.34 </t>
  </si>
  <si>
    <t xml:space="preserve"> 4.10.8.35 </t>
  </si>
  <si>
    <t xml:space="preserve"> 4.10.8.36 </t>
  </si>
  <si>
    <t xml:space="preserve"> 4.10.8.37 </t>
  </si>
  <si>
    <t xml:space="preserve"> 4.10.8.38 </t>
  </si>
  <si>
    <t xml:space="preserve"> 4.10.8.39 </t>
  </si>
  <si>
    <t xml:space="preserve"> 4.10.8.40 </t>
  </si>
  <si>
    <t xml:space="preserve"> 4.10.8.41 </t>
  </si>
  <si>
    <t xml:space="preserve"> 4.10.8.42 </t>
  </si>
  <si>
    <t xml:space="preserve"> 4.10.8.43 </t>
  </si>
  <si>
    <t xml:space="preserve"> 4.10.8.44 </t>
  </si>
  <si>
    <t xml:space="preserve"> 4.10.8.45 </t>
  </si>
  <si>
    <t xml:space="preserve"> 4.10.8.46 </t>
  </si>
  <si>
    <t xml:space="preserve"> 4.10.8.47 </t>
  </si>
  <si>
    <t xml:space="preserve"> 4.10.8.48 </t>
  </si>
  <si>
    <t xml:space="preserve"> 4.10.8.49 </t>
  </si>
  <si>
    <t xml:space="preserve"> 4.10.8.50 </t>
  </si>
  <si>
    <t xml:space="preserve"> 4.11 </t>
  </si>
  <si>
    <t xml:space="preserve"> 4.11.1 </t>
  </si>
  <si>
    <t xml:space="preserve"> 4.11.1.1 </t>
  </si>
  <si>
    <t xml:space="preserve"> 4.11.1.2 </t>
  </si>
  <si>
    <t xml:space="preserve"> 4.11.1.3 </t>
  </si>
  <si>
    <t xml:space="preserve"> 4.11.1.4 </t>
  </si>
  <si>
    <t xml:space="preserve"> 4.11.1.5 </t>
  </si>
  <si>
    <t xml:space="preserve"> 4.11.1.6 </t>
  </si>
  <si>
    <t xml:space="preserve"> 4.11.1.7 </t>
  </si>
  <si>
    <t xml:space="preserve"> 4.11.2 </t>
  </si>
  <si>
    <t xml:space="preserve"> 4.11.2.1 </t>
  </si>
  <si>
    <t xml:space="preserve"> 4.11.2.2 </t>
  </si>
  <si>
    <t xml:space="preserve"> 4.11.3 </t>
  </si>
  <si>
    <t xml:space="preserve"> 4.11.3.1 </t>
  </si>
  <si>
    <t xml:space="preserve"> 4.11.3.2 </t>
  </si>
  <si>
    <t xml:space="preserve"> 4.11.3.3 </t>
  </si>
  <si>
    <t xml:space="preserve"> 4.11.3.4 </t>
  </si>
  <si>
    <t xml:space="preserve"> 4.12 </t>
  </si>
  <si>
    <t xml:space="preserve"> 4.12.1 </t>
  </si>
  <si>
    <t xml:space="preserve"> 4.12.1.1 </t>
  </si>
  <si>
    <t xml:space="preserve"> 4.12.1.2 </t>
  </si>
  <si>
    <t xml:space="preserve"> 4.12.2 </t>
  </si>
  <si>
    <t xml:space="preserve"> 4.12.2.1 </t>
  </si>
  <si>
    <t xml:space="preserve"> 4.12.2.1.1 </t>
  </si>
  <si>
    <t xml:space="preserve"> 4.12.2.1.2 </t>
  </si>
  <si>
    <t xml:space="preserve"> 4.12.2.1.3 </t>
  </si>
  <si>
    <t xml:space="preserve"> 4.12.2.1.4 </t>
  </si>
  <si>
    <t xml:space="preserve"> 4.12.2.1.5 </t>
  </si>
  <si>
    <t xml:space="preserve"> 4.12.2.1.6 </t>
  </si>
  <si>
    <t xml:space="preserve"> 4.12.2.1.7 </t>
  </si>
  <si>
    <t xml:space="preserve"> 4.12.2.1.8 </t>
  </si>
  <si>
    <t xml:space="preserve"> 4.12.2.1.9 </t>
  </si>
  <si>
    <t xml:space="preserve"> 4.12.2.1.10 </t>
  </si>
  <si>
    <t xml:space="preserve"> 4.12.2.1.11 </t>
  </si>
  <si>
    <t xml:space="preserve"> 4.12.2.1.12 </t>
  </si>
  <si>
    <t xml:space="preserve"> 4.12.2.1.13 </t>
  </si>
  <si>
    <t xml:space="preserve"> 4.12.2.1.14 </t>
  </si>
  <si>
    <t xml:space="preserve"> 4.12.2.1.15 </t>
  </si>
  <si>
    <t xml:space="preserve"> 4.12.2.1.16 </t>
  </si>
  <si>
    <t xml:space="preserve"> 4.12.2.1.17 </t>
  </si>
  <si>
    <t xml:space="preserve"> 4.12.2.1.18 </t>
  </si>
  <si>
    <t xml:space="preserve"> 4.12.2.1.19 </t>
  </si>
  <si>
    <t xml:space="preserve"> 4.12.2.1.20 </t>
  </si>
  <si>
    <t xml:space="preserve"> 4.12.2.1.21 </t>
  </si>
  <si>
    <t xml:space="preserve"> 4.12.2.1.22 </t>
  </si>
  <si>
    <t xml:space="preserve"> 4.12.2.1.23 </t>
  </si>
  <si>
    <t xml:space="preserve"> 4.12.2.1.24 </t>
  </si>
  <si>
    <t xml:space="preserve"> 4.12.2.1.25 </t>
  </si>
  <si>
    <t xml:space="preserve"> 4.12.2.1.26 </t>
  </si>
  <si>
    <t xml:space="preserve"> 4.12.2.1.27 </t>
  </si>
  <si>
    <t xml:space="preserve"> 4.12.2.1.28 </t>
  </si>
  <si>
    <t xml:space="preserve"> 4.12.2.1.29 </t>
  </si>
  <si>
    <t xml:space="preserve"> 4.12.2.1.30 </t>
  </si>
  <si>
    <t xml:space="preserve"> 4.12.2.1.31 </t>
  </si>
  <si>
    <t xml:space="preserve"> 4.12.2.2 </t>
  </si>
  <si>
    <t xml:space="preserve"> 4.12.2.2.1 </t>
  </si>
  <si>
    <t xml:space="preserve"> 4.12.2.2.2 </t>
  </si>
  <si>
    <t xml:space="preserve"> 4.12.2.2.3 </t>
  </si>
  <si>
    <t xml:space="preserve"> 4.12.2.2.4 </t>
  </si>
  <si>
    <t xml:space="preserve"> 4.12.2.2.5 </t>
  </si>
  <si>
    <t xml:space="preserve"> 4.12.2.2.6 </t>
  </si>
  <si>
    <t xml:space="preserve"> 4.12.2.2.7 </t>
  </si>
  <si>
    <t xml:space="preserve"> 4.12.2.2.8 </t>
  </si>
  <si>
    <t xml:space="preserve"> 4.12.2.2.9 </t>
  </si>
  <si>
    <t xml:space="preserve"> 4.12.2.2.10 </t>
  </si>
  <si>
    <t xml:space="preserve"> 4.12.2.2.11 </t>
  </si>
  <si>
    <t xml:space="preserve"> 4.12.2.2.12 </t>
  </si>
  <si>
    <t xml:space="preserve"> 4.12.2.2.13 </t>
  </si>
  <si>
    <t xml:space="preserve"> 4.12.2.2.14 </t>
  </si>
  <si>
    <t xml:space="preserve"> 4.12.2.2.15 </t>
  </si>
  <si>
    <t xml:space="preserve"> 4.12.2.2.16 </t>
  </si>
  <si>
    <t xml:space="preserve"> 4.12.2.2.17 </t>
  </si>
  <si>
    <t xml:space="preserve"> 4.12.2.2.18 </t>
  </si>
  <si>
    <t xml:space="preserve"> 4.12.2.2.19 </t>
  </si>
  <si>
    <t xml:space="preserve"> 4.12.2.2.20 </t>
  </si>
  <si>
    <t xml:space="preserve"> 4.12.2.2.21 </t>
  </si>
  <si>
    <t xml:space="preserve"> 4.12.2.2.22 </t>
  </si>
  <si>
    <t xml:space="preserve"> 4.12.2.2.23 </t>
  </si>
  <si>
    <t xml:space="preserve"> 4.12.2.2.24 </t>
  </si>
  <si>
    <t xml:space="preserve"> 4.12.2.2.25 </t>
  </si>
  <si>
    <t xml:space="preserve"> 4.12.2.2.26 </t>
  </si>
  <si>
    <t xml:space="preserve"> 4.12.2.2.27 </t>
  </si>
  <si>
    <t xml:space="preserve"> 4.12.2.2.28 </t>
  </si>
  <si>
    <t xml:space="preserve"> 4.12.2.2.29 </t>
  </si>
  <si>
    <t xml:space="preserve"> 4.12.2.2.30 </t>
  </si>
  <si>
    <t xml:space="preserve"> 4.12.2.2.31 </t>
  </si>
  <si>
    <t xml:space="preserve"> 4.12.2.2.32 </t>
  </si>
  <si>
    <t xml:space="preserve"> 4.12.2.3.1 </t>
  </si>
  <si>
    <t xml:space="preserve"> 4.12.2.3.2 </t>
  </si>
  <si>
    <t xml:space="preserve"> 4.12.2.3.3 </t>
  </si>
  <si>
    <t xml:space="preserve"> 4.12.2.3.4 </t>
  </si>
  <si>
    <t xml:space="preserve"> 4.12.2.3.5 </t>
  </si>
  <si>
    <t xml:space="preserve"> 4.12.2.3.6 </t>
  </si>
  <si>
    <t xml:space="preserve"> 4.12.2.3.7 </t>
  </si>
  <si>
    <t xml:space="preserve"> 4.12.2.3.8 </t>
  </si>
  <si>
    <t xml:space="preserve"> 4.12.2.3.9 </t>
  </si>
  <si>
    <t xml:space="preserve"> 4.12.2.3.10 </t>
  </si>
  <si>
    <t xml:space="preserve"> 4.12.2.3.11 </t>
  </si>
  <si>
    <t xml:space="preserve"> 4.12.2.3.12 </t>
  </si>
  <si>
    <t xml:space="preserve"> 4.12.2.3.13 </t>
  </si>
  <si>
    <t xml:space="preserve"> 4.12.2.3.14 </t>
  </si>
  <si>
    <t xml:space="preserve"> 4.12.2.3.15 </t>
  </si>
  <si>
    <t xml:space="preserve"> 4.12.2.3.16 </t>
  </si>
  <si>
    <t xml:space="preserve"> 4.12.2.3.17 </t>
  </si>
  <si>
    <t xml:space="preserve"> 4.12.2.3.18 </t>
  </si>
  <si>
    <t xml:space="preserve"> 4.12.2.3.19 </t>
  </si>
  <si>
    <t xml:space="preserve"> 4.12.2.3.20 </t>
  </si>
  <si>
    <t xml:space="preserve"> 4.12.2.3.21 </t>
  </si>
  <si>
    <t xml:space="preserve"> 4.12.2.3.22 </t>
  </si>
  <si>
    <t xml:space="preserve"> 4.12.2.3.23 </t>
  </si>
  <si>
    <t xml:space="preserve"> 4.12.2.3.24 </t>
  </si>
  <si>
    <t xml:space="preserve"> 4.12.2.3.25 </t>
  </si>
  <si>
    <t xml:space="preserve"> 4.12.2.3.26 </t>
  </si>
  <si>
    <t xml:space="preserve"> 4.12.2.3.27 </t>
  </si>
  <si>
    <t xml:space="preserve"> 4.12.2.3.28 </t>
  </si>
  <si>
    <t xml:space="preserve"> 4.12.2.3.29 </t>
  </si>
  <si>
    <t xml:space="preserve"> 4.12.2.3.30 </t>
  </si>
  <si>
    <t xml:space="preserve"> 4.12.2.3.31 </t>
  </si>
  <si>
    <t xml:space="preserve"> 4.12.2.3.32 </t>
  </si>
  <si>
    <t xml:space="preserve"> 4.12.2.3.33 </t>
  </si>
  <si>
    <t xml:space="preserve"> 4.12.2.3.34 </t>
  </si>
  <si>
    <t xml:space="preserve"> 4.12.2.3.35 </t>
  </si>
  <si>
    <t xml:space="preserve"> 4.12.2.3.36 </t>
  </si>
  <si>
    <t xml:space="preserve"> 4.12.2.3.37 </t>
  </si>
  <si>
    <t xml:space="preserve"> 4.12.2.4.2 </t>
  </si>
  <si>
    <t xml:space="preserve"> 4.12.2.4.3 </t>
  </si>
  <si>
    <t xml:space="preserve"> 4.12.2.4.4 </t>
  </si>
  <si>
    <t xml:space="preserve"> 4.12.2.4.5 </t>
  </si>
  <si>
    <t xml:space="preserve"> 4.12.2.4.6 </t>
  </si>
  <si>
    <t xml:space="preserve"> 4.12.2.4.7 </t>
  </si>
  <si>
    <t xml:space="preserve"> 4.12.2.4.8 </t>
  </si>
  <si>
    <t xml:space="preserve"> 4.12.2.4.9 </t>
  </si>
  <si>
    <t xml:space="preserve"> 4.12.2.4.10 </t>
  </si>
  <si>
    <t xml:space="preserve"> 4.12.2.4.11 </t>
  </si>
  <si>
    <t xml:space="preserve"> 4.12.2.4.12 </t>
  </si>
  <si>
    <t xml:space="preserve"> 4.12.2.4.13 </t>
  </si>
  <si>
    <t xml:space="preserve"> 4.12.2.4.14 </t>
  </si>
  <si>
    <t xml:space="preserve"> 4.12.2.4.15 </t>
  </si>
  <si>
    <t xml:space="preserve"> 4.12.2.4.16 </t>
  </si>
  <si>
    <t xml:space="preserve"> 4.12.2.4.17 </t>
  </si>
  <si>
    <t xml:space="preserve"> 4.12.2.4.18 </t>
  </si>
  <si>
    <t xml:space="preserve"> 4.12.2.4.19 </t>
  </si>
  <si>
    <t xml:space="preserve"> 4.12.2.4.20 </t>
  </si>
  <si>
    <t xml:space="preserve"> 4.12.2.4.21 </t>
  </si>
  <si>
    <t xml:space="preserve"> 4.12.2.4.22 </t>
  </si>
  <si>
    <t xml:space="preserve"> 4.12.2.4.23 </t>
  </si>
  <si>
    <t xml:space="preserve"> 4.12.2.4.24 </t>
  </si>
  <si>
    <t xml:space="preserve"> 4.12.2.4.25 </t>
  </si>
  <si>
    <t xml:space="preserve"> 4.12.2.4.26 </t>
  </si>
  <si>
    <t xml:space="preserve"> 4.12.2.4.27 </t>
  </si>
  <si>
    <t xml:space="preserve"> 4.12.2.4.28 </t>
  </si>
  <si>
    <t xml:space="preserve"> 4.12.2.4.29 </t>
  </si>
  <si>
    <t xml:space="preserve"> 4.12.2.4.30 </t>
  </si>
  <si>
    <t xml:space="preserve"> 4.12.2.4.31 </t>
  </si>
  <si>
    <t xml:space="preserve"> 4.12.2.4.32 </t>
  </si>
  <si>
    <t xml:space="preserve"> 4.12.2.4.33 </t>
  </si>
  <si>
    <t xml:space="preserve"> 4.12.2.4.34 </t>
  </si>
  <si>
    <t xml:space="preserve"> 4.12.2.4.35 </t>
  </si>
  <si>
    <t xml:space="preserve"> 4.12.2.4.36 </t>
  </si>
  <si>
    <t xml:space="preserve"> 4.12.2.4.37 </t>
  </si>
  <si>
    <t xml:space="preserve"> 4.12.2.4.38 </t>
  </si>
  <si>
    <t xml:space="preserve"> 4.12.2.4.39 </t>
  </si>
  <si>
    <t xml:space="preserve"> 4.12.2.4.40 </t>
  </si>
  <si>
    <t xml:space="preserve"> 4.12.2.4.41 </t>
  </si>
  <si>
    <t xml:space="preserve"> 4.12.2.5.1 </t>
  </si>
  <si>
    <t xml:space="preserve"> 4.12.2.5.2 </t>
  </si>
  <si>
    <t xml:space="preserve"> 4.12.2.5.3 </t>
  </si>
  <si>
    <t xml:space="preserve"> 4.12.2.5.4 </t>
  </si>
  <si>
    <t xml:space="preserve"> 4.12.2.5.5 </t>
  </si>
  <si>
    <t xml:space="preserve"> 4.12.2.5.6 </t>
  </si>
  <si>
    <t xml:space="preserve"> 4.12.2.5.7 </t>
  </si>
  <si>
    <t xml:space="preserve"> 4.12.2.5.8 </t>
  </si>
  <si>
    <t xml:space="preserve"> 4.12.2.5.9 </t>
  </si>
  <si>
    <t xml:space="preserve"> 4.12.2.5.10 </t>
  </si>
  <si>
    <t xml:space="preserve"> 4.12.2.5.11 </t>
  </si>
  <si>
    <t xml:space="preserve"> 4.12.2.5.12 </t>
  </si>
  <si>
    <t xml:space="preserve"> 4.12.2.5.13 </t>
  </si>
  <si>
    <t xml:space="preserve"> 4.12.2.5.14 </t>
  </si>
  <si>
    <t xml:space="preserve"> 4.12.2.5.15 </t>
  </si>
  <si>
    <t xml:space="preserve"> 4.12.2.5.16 </t>
  </si>
  <si>
    <t xml:space="preserve"> 4.12.2.5.17 </t>
  </si>
  <si>
    <t xml:space="preserve"> 4.12.2.5.18 </t>
  </si>
  <si>
    <t xml:space="preserve"> 4.12.2.5.19 </t>
  </si>
  <si>
    <t xml:space="preserve"> 4.12.2.5.20 </t>
  </si>
  <si>
    <t xml:space="preserve"> 4.12.2.5.21 </t>
  </si>
  <si>
    <t xml:space="preserve"> 4.12.2.5.22 </t>
  </si>
  <si>
    <t xml:space="preserve"> 4.12.2.5.23 </t>
  </si>
  <si>
    <t xml:space="preserve"> 4.12.2.5.24 </t>
  </si>
  <si>
    <t xml:space="preserve"> 4.12.2.5.25 </t>
  </si>
  <si>
    <t xml:space="preserve"> 4.12.2.5.26 </t>
  </si>
  <si>
    <t xml:space="preserve"> 4.12.2.5.27 </t>
  </si>
  <si>
    <t xml:space="preserve"> 4.12.2.5.28 </t>
  </si>
  <si>
    <t xml:space="preserve"> 4.12.2.5.29 </t>
  </si>
  <si>
    <t xml:space="preserve"> 4.12.2.5.30 </t>
  </si>
  <si>
    <t xml:space="preserve"> 4.12.2.5.31 </t>
  </si>
  <si>
    <t xml:space="preserve"> 4.12.2.5.32 </t>
  </si>
  <si>
    <t xml:space="preserve"> 4.12.2.6.1 </t>
  </si>
  <si>
    <t xml:space="preserve"> 4.12.2.6.2 </t>
  </si>
  <si>
    <t xml:space="preserve"> 4.12.2.6.3 </t>
  </si>
  <si>
    <t xml:space="preserve"> 4.12.2.6.4 </t>
  </si>
  <si>
    <t xml:space="preserve"> 4.12.2.6.5 </t>
  </si>
  <si>
    <t xml:space="preserve"> 4.12.2.6.6 </t>
  </si>
  <si>
    <t xml:space="preserve"> 4.12.2.6.8 </t>
  </si>
  <si>
    <t xml:space="preserve"> 4.12.2.6.9 </t>
  </si>
  <si>
    <t xml:space="preserve"> 4.12.2.6.10 </t>
  </si>
  <si>
    <t xml:space="preserve"> 4.12.2.6.11 </t>
  </si>
  <si>
    <t xml:space="preserve"> 4.12.2.6.12 </t>
  </si>
  <si>
    <t xml:space="preserve"> 4.12.2.7.1 </t>
  </si>
  <si>
    <t xml:space="preserve"> 4.12.2.7.2 </t>
  </si>
  <si>
    <t xml:space="preserve"> 4.12.2.7.3 </t>
  </si>
  <si>
    <t xml:space="preserve"> 4.12.2.7.4 </t>
  </si>
  <si>
    <t xml:space="preserve"> 4.12.2.7.5 </t>
  </si>
  <si>
    <t xml:space="preserve"> 4.12.2.7.6 </t>
  </si>
  <si>
    <t xml:space="preserve"> 4.12.2.7.7 </t>
  </si>
  <si>
    <t xml:space="preserve"> 4.12.2.7.8 </t>
  </si>
  <si>
    <t xml:space="preserve"> 4.12.2.7.9 </t>
  </si>
  <si>
    <t xml:space="preserve"> 4.12.2.7.10 </t>
  </si>
  <si>
    <t xml:space="preserve"> 4.12.2.7.11 </t>
  </si>
  <si>
    <t xml:space="preserve"> 4.12.2.7.12 </t>
  </si>
  <si>
    <t xml:space="preserve"> 4.12.2.7.13 </t>
  </si>
  <si>
    <t xml:space="preserve"> 4.12.2.7.14 </t>
  </si>
  <si>
    <t xml:space="preserve"> 4.12.2.7.15 </t>
  </si>
  <si>
    <t xml:space="preserve"> 4.12.2.7.16 </t>
  </si>
  <si>
    <t xml:space="preserve"> 4.12.2.7.17 </t>
  </si>
  <si>
    <t xml:space="preserve"> 4.12.2.7.18 </t>
  </si>
  <si>
    <t xml:space="preserve"> 4.12.2.7.19 </t>
  </si>
  <si>
    <t xml:space="preserve"> 4.12.2.7.20 </t>
  </si>
  <si>
    <t xml:space="preserve"> 4.12.2.7.21 </t>
  </si>
  <si>
    <t xml:space="preserve"> 4.12.2.7.22 </t>
  </si>
  <si>
    <t xml:space="preserve"> 4.12.2.7.23 </t>
  </si>
  <si>
    <t xml:space="preserve"> 4.12.2.7.24 </t>
  </si>
  <si>
    <t xml:space="preserve"> 4.12.2.7.25 </t>
  </si>
  <si>
    <t xml:space="preserve"> 4.12.2.7.26 </t>
  </si>
  <si>
    <t xml:space="preserve"> 4.12.2.7.27 </t>
  </si>
  <si>
    <t xml:space="preserve"> 4.12.2.7.28 </t>
  </si>
  <si>
    <t xml:space="preserve"> 4.12.2.7.29 </t>
  </si>
  <si>
    <t xml:space="preserve"> 4.12.2.7.30 </t>
  </si>
  <si>
    <t xml:space="preserve"> 4.12.2.7.31 </t>
  </si>
  <si>
    <t xml:space="preserve"> 4.12.2.7.32 </t>
  </si>
  <si>
    <t xml:space="preserve"> 4.12.2.7.33 </t>
  </si>
  <si>
    <t xml:space="preserve"> 4.12.2.8.2 </t>
  </si>
  <si>
    <t xml:space="preserve"> 4.12.2.8.3 </t>
  </si>
  <si>
    <t xml:space="preserve"> 4.12.2.8.4 </t>
  </si>
  <si>
    <t xml:space="preserve"> 4.12.2.8.5 </t>
  </si>
  <si>
    <t xml:space="preserve"> 4.12.2.8.6 </t>
  </si>
  <si>
    <t xml:space="preserve"> 4.12.2.8.7 </t>
  </si>
  <si>
    <t xml:space="preserve"> 4.12.2.8.8 </t>
  </si>
  <si>
    <t xml:space="preserve"> 4.12.2.8.9 </t>
  </si>
  <si>
    <t xml:space="preserve"> 4.12.2.8.10 </t>
  </si>
  <si>
    <t xml:space="preserve"> 4.12.2.8.11 </t>
  </si>
  <si>
    <t xml:space="preserve"> 4.12.2.9.1 </t>
  </si>
  <si>
    <t xml:space="preserve"> 4.12.2.9.2 </t>
  </si>
  <si>
    <t xml:space="preserve"> 4.12.2.9.3 </t>
  </si>
  <si>
    <t xml:space="preserve"> 4.12.2.9.4 </t>
  </si>
  <si>
    <t xml:space="preserve"> 4.12.2.9.5 </t>
  </si>
  <si>
    <t xml:space="preserve"> 4.12.2.9.6 </t>
  </si>
  <si>
    <t xml:space="preserve"> 4.12.2.9.7 </t>
  </si>
  <si>
    <t xml:space="preserve"> 4.12.2.9.8 </t>
  </si>
  <si>
    <t xml:space="preserve"> 4.12.2.9.9 </t>
  </si>
  <si>
    <t xml:space="preserve"> 4.12.2.9.10 </t>
  </si>
  <si>
    <t xml:space="preserve"> 4.12.2.10.1 </t>
  </si>
  <si>
    <t xml:space="preserve"> 4.12.2.10.2 </t>
  </si>
  <si>
    <t xml:space="preserve"> 4.12.2.10.3 </t>
  </si>
  <si>
    <t xml:space="preserve"> 4.12.2.10.4 </t>
  </si>
  <si>
    <t xml:space="preserve"> 4.12.2.10.5 </t>
  </si>
  <si>
    <t xml:space="preserve"> 4.12.2.10.6 </t>
  </si>
  <si>
    <t xml:space="preserve"> 4.12.2.10.7 </t>
  </si>
  <si>
    <t xml:space="preserve"> 4.12.2.10.8 </t>
  </si>
  <si>
    <t xml:space="preserve"> 4.12.2.10.9 </t>
  </si>
  <si>
    <t xml:space="preserve"> 4.12.2.10.10 </t>
  </si>
  <si>
    <t xml:space="preserve"> 4.12.2.10.11 </t>
  </si>
  <si>
    <t xml:space="preserve"> 4.12.2.10.12 </t>
  </si>
  <si>
    <t xml:space="preserve"> 4.12.2.11 </t>
  </si>
  <si>
    <t xml:space="preserve"> 4.12.2.11.1 </t>
  </si>
  <si>
    <t xml:space="preserve"> 4.12.2.11.2 </t>
  </si>
  <si>
    <t xml:space="preserve"> 4.12.2.11.3 </t>
  </si>
  <si>
    <t xml:space="preserve"> 4.12.2.11.4 </t>
  </si>
  <si>
    <t xml:space="preserve"> 4.12.2.11.5 </t>
  </si>
  <si>
    <t xml:space="preserve"> 4.12.2.11.6 </t>
  </si>
  <si>
    <t xml:space="preserve"> 4.12.2.11.7 </t>
  </si>
  <si>
    <t xml:space="preserve"> 4.12.2.11.8 </t>
  </si>
  <si>
    <t xml:space="preserve"> 4.12.2.11.9 </t>
  </si>
  <si>
    <t xml:space="preserve"> 4.12.2.11.10 </t>
  </si>
  <si>
    <t xml:space="preserve"> 4.12.2.11.11 </t>
  </si>
  <si>
    <t xml:space="preserve"> 4.12.2.12.2 </t>
  </si>
  <si>
    <t xml:space="preserve"> 4.12.2.12.3 </t>
  </si>
  <si>
    <t xml:space="preserve"> 4.12.2.12.4 </t>
  </si>
  <si>
    <t xml:space="preserve"> 4.12.2.12.5 </t>
  </si>
  <si>
    <t xml:space="preserve"> 4.12.2.12.6 </t>
  </si>
  <si>
    <t xml:space="preserve"> 4.12.2.12.7 </t>
  </si>
  <si>
    <t xml:space="preserve"> 4.12.2.12.8 </t>
  </si>
  <si>
    <t xml:space="preserve"> 4.12.2.12.9 </t>
  </si>
  <si>
    <t xml:space="preserve"> 4.12.2.12.10 </t>
  </si>
  <si>
    <t xml:space="preserve"> 4.12.2.12.11 </t>
  </si>
  <si>
    <t xml:space="preserve"> 4.12.2.13.1 </t>
  </si>
  <si>
    <t xml:space="preserve"> 4.12.2.13.2 </t>
  </si>
  <si>
    <t xml:space="preserve"> 4.12.2.13.3 </t>
  </si>
  <si>
    <t xml:space="preserve"> 4.12.2.13.4 </t>
  </si>
  <si>
    <t xml:space="preserve"> 4.12.2.13.5 </t>
  </si>
  <si>
    <t xml:space="preserve"> 4.12.2.13.6 </t>
  </si>
  <si>
    <t xml:space="preserve"> 4.12.2.13.7 </t>
  </si>
  <si>
    <t xml:space="preserve"> 4.12.2.13.8 </t>
  </si>
  <si>
    <t xml:space="preserve"> 4.12.2.13.9 </t>
  </si>
  <si>
    <t xml:space="preserve"> 4.12.2.13.10 </t>
  </si>
  <si>
    <t xml:space="preserve"> 4.12.2.13.11 </t>
  </si>
  <si>
    <t xml:space="preserve"> 4.12.2.13.12 </t>
  </si>
  <si>
    <t xml:space="preserve"> 4.12.2.14 </t>
  </si>
  <si>
    <t xml:space="preserve"> 4.12.2.14.1 </t>
  </si>
  <si>
    <t xml:space="preserve"> 4.12.2.14.2 </t>
  </si>
  <si>
    <t xml:space="preserve"> 4.12.2.14.3 </t>
  </si>
  <si>
    <t xml:space="preserve"> 4.12.2.14.4 </t>
  </si>
  <si>
    <t xml:space="preserve"> 4.12.2.14.5 </t>
  </si>
  <si>
    <t xml:space="preserve"> 4.12.2.14.6 </t>
  </si>
  <si>
    <t xml:space="preserve"> 4.12.2.14.7 </t>
  </si>
  <si>
    <t xml:space="preserve"> 4.12.2.14.8 </t>
  </si>
  <si>
    <t xml:space="preserve"> 4.12.2.14.9 </t>
  </si>
  <si>
    <t xml:space="preserve"> 4.12.2.14.10 </t>
  </si>
  <si>
    <t xml:space="preserve"> 4.12.2.15 </t>
  </si>
  <si>
    <t xml:space="preserve"> 4.12.2.15.1 </t>
  </si>
  <si>
    <t xml:space="preserve"> 4.12.2.15.2 </t>
  </si>
  <si>
    <t xml:space="preserve"> 4.12.2.15.3 </t>
  </si>
  <si>
    <t xml:space="preserve"> 4.12.2.15.4 </t>
  </si>
  <si>
    <t xml:space="preserve"> 4.12.2.15.5 </t>
  </si>
  <si>
    <t xml:space="preserve"> 4.12.2.15.6 </t>
  </si>
  <si>
    <t xml:space="preserve"> 4.12.2.15.7 </t>
  </si>
  <si>
    <t xml:space="preserve"> 4.12.2.15.8 </t>
  </si>
  <si>
    <t xml:space="preserve"> 4.12.2.15.9 </t>
  </si>
  <si>
    <t xml:space="preserve"> 4.12.2.15.10 </t>
  </si>
  <si>
    <t xml:space="preserve"> 4.12.2.15.11 </t>
  </si>
  <si>
    <t xml:space="preserve"> 4.12.2.16 </t>
  </si>
  <si>
    <t xml:space="preserve"> 4.12.2.16.1 </t>
  </si>
  <si>
    <t xml:space="preserve"> 4.12.2.16.2 </t>
  </si>
  <si>
    <t xml:space="preserve"> 4.12.2.16.3 </t>
  </si>
  <si>
    <t xml:space="preserve"> 4.12.2.16.4 </t>
  </si>
  <si>
    <t xml:space="preserve"> 4.12.2.16.5 </t>
  </si>
  <si>
    <t xml:space="preserve"> 4.12.2.16.6 </t>
  </si>
  <si>
    <t xml:space="preserve"> 4.12.2.16.7 </t>
  </si>
  <si>
    <t xml:space="preserve"> 4.12.2.16.8 </t>
  </si>
  <si>
    <t xml:space="preserve"> 4.12.2.16.9 </t>
  </si>
  <si>
    <t xml:space="preserve"> 4.12.2.16.10 </t>
  </si>
  <si>
    <t xml:space="preserve"> 4.12.2.16.11 </t>
  </si>
  <si>
    <t xml:space="preserve"> 4.12.2.16.12 </t>
  </si>
  <si>
    <t xml:space="preserve"> 4.12.2.17 </t>
  </si>
  <si>
    <t xml:space="preserve"> 4.12.2.17.1 </t>
  </si>
  <si>
    <t xml:space="preserve"> 4.12.2.17.2 </t>
  </si>
  <si>
    <t xml:space="preserve"> 4.12.2.17.3 </t>
  </si>
  <si>
    <t xml:space="preserve"> 4.12.2.17.4 </t>
  </si>
  <si>
    <t xml:space="preserve"> 4.12.2.17.5 </t>
  </si>
  <si>
    <t xml:space="preserve"> 4.12.2.17.6 </t>
  </si>
  <si>
    <t xml:space="preserve"> 4.12.2.17.7 </t>
  </si>
  <si>
    <t xml:space="preserve"> 4.12.2.17.8 </t>
  </si>
  <si>
    <t xml:space="preserve"> 4.12.2.17.9 </t>
  </si>
  <si>
    <t xml:space="preserve"> 4.12.2.17.10 </t>
  </si>
  <si>
    <t xml:space="preserve"> 4.12.2.17.11 </t>
  </si>
  <si>
    <t xml:space="preserve"> 4.12.2.17.12 </t>
  </si>
  <si>
    <t xml:space="preserve"> 4.12.2.18 </t>
  </si>
  <si>
    <t xml:space="preserve"> 4.12.2.18.1 </t>
  </si>
  <si>
    <t xml:space="preserve"> 4.12.2.18.2 </t>
  </si>
  <si>
    <t xml:space="preserve"> 4.12.2.18.3 </t>
  </si>
  <si>
    <t xml:space="preserve"> 4.12.2.19 </t>
  </si>
  <si>
    <t xml:space="preserve"> 4.13 </t>
  </si>
  <si>
    <t xml:space="preserve"> 4.13.1 </t>
  </si>
  <si>
    <t xml:space="preserve"> 4.13.1.1 </t>
  </si>
  <si>
    <t xml:space="preserve"> 4.13.2 </t>
  </si>
  <si>
    <t xml:space="preserve"> 4.13.2.1 </t>
  </si>
  <si>
    <t xml:space="preserve"> 4.13.2.2 </t>
  </si>
  <si>
    <t xml:space="preserve"> 4.13.2.3 </t>
  </si>
  <si>
    <t xml:space="preserve"> 4.13.2.4 </t>
  </si>
  <si>
    <t xml:space="preserve"> 4.13.2.5 </t>
  </si>
  <si>
    <t xml:space="preserve"> 4.13.2.6 </t>
  </si>
  <si>
    <t xml:space="preserve"> 4.13.2.7 </t>
  </si>
  <si>
    <t xml:space="preserve"> 4.13.3 </t>
  </si>
  <si>
    <t xml:space="preserve"> 4.13.3.1 </t>
  </si>
  <si>
    <t xml:space="preserve"> 4.13.3.2 </t>
  </si>
  <si>
    <t xml:space="preserve"> 4.13.4 </t>
  </si>
  <si>
    <t xml:space="preserve"> 4.13.4.1 </t>
  </si>
  <si>
    <t xml:space="preserve"> 4.13.4.2 </t>
  </si>
  <si>
    <t xml:space="preserve"> 4.13.4.3 </t>
  </si>
  <si>
    <t xml:space="preserve"> 4.13.4.4 </t>
  </si>
  <si>
    <t xml:space="preserve"> 4.13.4.5 </t>
  </si>
  <si>
    <t xml:space="preserve"> 4.14 </t>
  </si>
  <si>
    <t xml:space="preserve"> 4.14.1 </t>
  </si>
  <si>
    <t xml:space="preserve"> 4.14.1.1 </t>
  </si>
  <si>
    <t xml:space="preserve"> 4.14.2 </t>
  </si>
  <si>
    <t xml:space="preserve"> 4.14.2.1 </t>
  </si>
  <si>
    <t xml:space="preserve"> 4.14.2.2 </t>
  </si>
  <si>
    <t xml:space="preserve"> 4.14.2.3 </t>
  </si>
  <si>
    <t xml:space="preserve"> 4.14.2.4 </t>
  </si>
  <si>
    <t xml:space="preserve"> 4.14.2.5 </t>
  </si>
  <si>
    <t xml:space="preserve"> 4.14.3 </t>
  </si>
  <si>
    <t xml:space="preserve"> 4.14.3.1 </t>
  </si>
  <si>
    <t xml:space="preserve"> 4.14.3.2 </t>
  </si>
  <si>
    <t xml:space="preserve"> 4.14.3.3 </t>
  </si>
  <si>
    <t xml:space="preserve"> 4.14.3.4 </t>
  </si>
  <si>
    <t xml:space="preserve"> 4.14.3.5 </t>
  </si>
  <si>
    <t xml:space="preserve"> 4.14.3.6 </t>
  </si>
  <si>
    <t xml:space="preserve"> 4.14.3.7 </t>
  </si>
  <si>
    <t xml:space="preserve"> 4.14.3.8 </t>
  </si>
  <si>
    <t xml:space="preserve"> 4.14.3.9 </t>
  </si>
  <si>
    <t xml:space="preserve"> 4.14.3.10 </t>
  </si>
  <si>
    <t xml:space="preserve"> 4.14.3.11 </t>
  </si>
  <si>
    <t xml:space="preserve"> 4.14.3.12 </t>
  </si>
  <si>
    <t xml:space="preserve"> 4.14.3.13 </t>
  </si>
  <si>
    <t xml:space="preserve"> 4.14.3.14 </t>
  </si>
  <si>
    <t xml:space="preserve"> 4.14.4 </t>
  </si>
  <si>
    <t xml:space="preserve"> 4.14.4.1 </t>
  </si>
  <si>
    <t xml:space="preserve"> 4.14.4.1.1 </t>
  </si>
  <si>
    <t xml:space="preserve"> 4.14.4.2 </t>
  </si>
  <si>
    <t xml:space="preserve"> 4.14.4.2.1 </t>
  </si>
  <si>
    <t xml:space="preserve"> 4.14.4.2.2 </t>
  </si>
  <si>
    <t xml:space="preserve"> 4.14.4.2.3 </t>
  </si>
  <si>
    <t xml:space="preserve"> 4.14.4.2.4 </t>
  </si>
  <si>
    <t xml:space="preserve"> 4.14.4.2.5 </t>
  </si>
  <si>
    <t xml:space="preserve"> 4.14.4.2.6 </t>
  </si>
  <si>
    <t xml:space="preserve"> 4.14.4.2.7 </t>
  </si>
  <si>
    <t xml:space="preserve"> 4.14.4.2.8 </t>
  </si>
  <si>
    <t xml:space="preserve"> 4.14.4.2.9 </t>
  </si>
  <si>
    <t xml:space="preserve"> 4.14.4.2.10 </t>
  </si>
  <si>
    <t xml:space="preserve"> 4.14.4.2.11 </t>
  </si>
  <si>
    <t xml:space="preserve"> 4.14.4.2.12 </t>
  </si>
  <si>
    <t xml:space="preserve"> 4.14.4.3 </t>
  </si>
  <si>
    <t xml:space="preserve"> 4.14.4.3.1 </t>
  </si>
  <si>
    <t xml:space="preserve"> 4.14.4.3.2 </t>
  </si>
  <si>
    <t xml:space="preserve"> 4.14.4.3.3 </t>
  </si>
  <si>
    <t xml:space="preserve"> 4.14.4.3.4 </t>
  </si>
  <si>
    <t xml:space="preserve"> 4.14.4.3.5 </t>
  </si>
  <si>
    <t xml:space="preserve"> 4.14.4.3.6 </t>
  </si>
  <si>
    <t xml:space="preserve"> 4.14.4.3.7 </t>
  </si>
  <si>
    <t xml:space="preserve"> 4.15 </t>
  </si>
  <si>
    <t xml:space="preserve"> 4.15.1 </t>
  </si>
  <si>
    <t xml:space="preserve"> 4.15.1.1 </t>
  </si>
  <si>
    <t xml:space="preserve"> 4.15.1.2 </t>
  </si>
  <si>
    <t xml:space="preserve"> 4.15.2.1 </t>
  </si>
  <si>
    <t xml:space="preserve"> 4.15.2.2 </t>
  </si>
  <si>
    <t xml:space="preserve"> 4.15.2.3 </t>
  </si>
  <si>
    <t xml:space="preserve"> 4.15.2.4 </t>
  </si>
  <si>
    <t xml:space="preserve"> 4.15.2.5 </t>
  </si>
  <si>
    <t xml:space="preserve"> 4.15.2.6 </t>
  </si>
  <si>
    <t xml:space="preserve"> 4.15.2.7 </t>
  </si>
  <si>
    <t xml:space="preserve"> 4.15.2.8 </t>
  </si>
  <si>
    <t xml:space="preserve"> 4.15.2.9 </t>
  </si>
  <si>
    <t xml:space="preserve"> 4.15.3.1 </t>
  </si>
  <si>
    <t xml:space="preserve"> 4.15.4 </t>
  </si>
  <si>
    <t xml:space="preserve"> 4.15.4.1 </t>
  </si>
  <si>
    <t xml:space="preserve"> 4.15.4.2 </t>
  </si>
  <si>
    <t xml:space="preserve"> 4.15.4.3 </t>
  </si>
  <si>
    <t xml:space="preserve"> 4.15.5 </t>
  </si>
  <si>
    <t xml:space="preserve"> 4.15.5.1 </t>
  </si>
  <si>
    <t xml:space="preserve"> 4.15.5.2 </t>
  </si>
  <si>
    <t xml:space="preserve"> 4.15.5.3 </t>
  </si>
  <si>
    <t xml:space="preserve"> 4.15.5.4 </t>
  </si>
  <si>
    <t xml:space="preserve"> 4.15.5.5 </t>
  </si>
  <si>
    <t xml:space="preserve"> 4.15.5.6 </t>
  </si>
  <si>
    <t xml:space="preserve"> 4.15.5.7 </t>
  </si>
  <si>
    <t xml:space="preserve"> 4.16 </t>
  </si>
  <si>
    <t xml:space="preserve"> 4.16.1 </t>
  </si>
  <si>
    <t xml:space="preserve"> 4.16.1.1 </t>
  </si>
  <si>
    <t xml:space="preserve"> 4.16.1.2 </t>
  </si>
  <si>
    <t xml:space="preserve"> 4.16.2 </t>
  </si>
  <si>
    <t xml:space="preserve"> 4.16.2.1 </t>
  </si>
  <si>
    <t xml:space="preserve"> 4.16.2.2 </t>
  </si>
  <si>
    <t xml:space="preserve"> 4.16.2.3 </t>
  </si>
  <si>
    <t xml:space="preserve"> 4.16.2.4 </t>
  </si>
  <si>
    <t xml:space="preserve"> 4.16.2.5 </t>
  </si>
  <si>
    <t xml:space="preserve"> 4.16.2.6 </t>
  </si>
  <si>
    <t xml:space="preserve"> 4.16.2.7 </t>
  </si>
  <si>
    <t xml:space="preserve"> 4.16.3 </t>
  </si>
  <si>
    <t xml:space="preserve"> 4.16.3.1 </t>
  </si>
  <si>
    <t xml:space="preserve"> 4.16.4 </t>
  </si>
  <si>
    <t xml:space="preserve"> 4.16.4.1 </t>
  </si>
  <si>
    <t xml:space="preserve"> 4.16.4.2 </t>
  </si>
  <si>
    <t xml:space="preserve"> I9224 </t>
  </si>
  <si>
    <t xml:space="preserve"> 4.16.4.3 </t>
  </si>
  <si>
    <t xml:space="preserve"> I3349 </t>
  </si>
  <si>
    <t xml:space="preserve"> 4.16.4.4 </t>
  </si>
  <si>
    <t xml:space="preserve"> I3499 </t>
  </si>
  <si>
    <t xml:space="preserve"> 4.16.4.5 </t>
  </si>
  <si>
    <t xml:space="preserve"> I3654 </t>
  </si>
  <si>
    <t xml:space="preserve"> 4.17 </t>
  </si>
  <si>
    <t xml:space="preserve"> 4.17.1 </t>
  </si>
  <si>
    <t xml:space="preserve"> 4.17.1.1 </t>
  </si>
  <si>
    <t xml:space="preserve"> 4.17.1.2 </t>
  </si>
  <si>
    <t xml:space="preserve"> 4.17.2 </t>
  </si>
  <si>
    <t xml:space="preserve"> 4.17.2.1 </t>
  </si>
  <si>
    <t xml:space="preserve"> 4.17.2.2 </t>
  </si>
  <si>
    <t xml:space="preserve"> 4.17.2.3 </t>
  </si>
  <si>
    <t xml:space="preserve"> 4.17.2.4 </t>
  </si>
  <si>
    <t xml:space="preserve"> 4.17.2.5 </t>
  </si>
  <si>
    <t xml:space="preserve"> 4.17.2.6 </t>
  </si>
  <si>
    <t xml:space="preserve"> 4.17.2.7 </t>
  </si>
  <si>
    <t xml:space="preserve"> 4.17.3 </t>
  </si>
  <si>
    <t xml:space="preserve"> 4.17.3.1 </t>
  </si>
  <si>
    <t xml:space="preserve"> 4.17.4 </t>
  </si>
  <si>
    <t xml:space="preserve"> 4.17.4.1 </t>
  </si>
  <si>
    <t xml:space="preserve"> 4.17.4.2 </t>
  </si>
  <si>
    <t xml:space="preserve"> 4.17.4.3 </t>
  </si>
  <si>
    <t xml:space="preserve"> 4.18 </t>
  </si>
  <si>
    <t xml:space="preserve"> 4.18.1.1 </t>
  </si>
  <si>
    <t xml:space="preserve"> 4.18.1.2 </t>
  </si>
  <si>
    <t xml:space="preserve"> 4.18.2.1 </t>
  </si>
  <si>
    <t xml:space="preserve"> 4.18.2.2 </t>
  </si>
  <si>
    <t xml:space="preserve"> 4.18.3 </t>
  </si>
  <si>
    <t xml:space="preserve"> 4.18.3.1 </t>
  </si>
  <si>
    <t xml:space="preserve"> 4.18.3.2 </t>
  </si>
  <si>
    <t xml:space="preserve"> 4.18.3.3 </t>
  </si>
  <si>
    <t xml:space="preserve"> 4.18.3.4 </t>
  </si>
  <si>
    <t xml:space="preserve"> 4.18.3.5 </t>
  </si>
  <si>
    <t xml:space="preserve"> 4.18.3.6 </t>
  </si>
  <si>
    <t xml:space="preserve"> 4.18.3.7 </t>
  </si>
  <si>
    <t xml:space="preserve"> 4.18.3.8 </t>
  </si>
  <si>
    <t xml:space="preserve"> 4.18.3.9 </t>
  </si>
  <si>
    <t xml:space="preserve"> 4.18.4 </t>
  </si>
  <si>
    <t xml:space="preserve"> 4.18.4.1 </t>
  </si>
  <si>
    <t xml:space="preserve"> 4.18.5 </t>
  </si>
  <si>
    <t xml:space="preserve"> 4.18.5.1 </t>
  </si>
  <si>
    <t xml:space="preserve"> 4.18.5.2 </t>
  </si>
  <si>
    <t xml:space="preserve"> 4.18.5.3 </t>
  </si>
  <si>
    <t xml:space="preserve"> 4.18.5.4 </t>
  </si>
  <si>
    <t xml:space="preserve"> 4.18.6 </t>
  </si>
  <si>
    <t xml:space="preserve"> 4.18.6.1 </t>
  </si>
  <si>
    <t xml:space="preserve"> 4.18.6.2 </t>
  </si>
  <si>
    <t xml:space="preserve"> 4.18.6.3 </t>
  </si>
  <si>
    <t xml:space="preserve"> 4.18.6.4 </t>
  </si>
  <si>
    <t xml:space="preserve"> 4.18.6.5 </t>
  </si>
  <si>
    <t xml:space="preserve"> 4.18.6.6 </t>
  </si>
  <si>
    <t xml:space="preserve"> 4.18.6.7 </t>
  </si>
  <si>
    <t xml:space="preserve"> 4.18.6.8 </t>
  </si>
  <si>
    <t xml:space="preserve"> I8553 </t>
  </si>
  <si>
    <t xml:space="preserve"> 4.18.6.9 </t>
  </si>
  <si>
    <t xml:space="preserve"> 4.18.6.10 </t>
  </si>
  <si>
    <t xml:space="preserve"> I9192 </t>
  </si>
  <si>
    <t xml:space="preserve"> 4.18.6.11 </t>
  </si>
  <si>
    <t xml:space="preserve"> I9197 </t>
  </si>
  <si>
    <t xml:space="preserve"> 98459 </t>
  </si>
  <si>
    <t xml:space="preserve"> M0047 </t>
  </si>
  <si>
    <t xml:space="preserve"> mes</t>
  </si>
  <si>
    <t xml:space="preserve"> 91678 </t>
  </si>
  <si>
    <t xml:space="preserve"> 88326 </t>
  </si>
  <si>
    <t>PARAFUSO SEXTAVADO DE INOX 1/4'X65MM + BUCHA PLÁSTICA DE 10MM</t>
  </si>
  <si>
    <t>BORRACHA ESPONJOSA PERFIL RETANGULAR 100X15MM</t>
  </si>
  <si>
    <t>PARAFUSO SEXTAVADO DE INOX 1/4'X50MM + BUCHA PLÁSTICA DE 10MM</t>
  </si>
  <si>
    <t>CHUMBADOR INOX TIPO PARABOLT 10MM X 2"</t>
  </si>
  <si>
    <t>CURVA 22 30' FOFO BB JUNTA ELÁSTICA DN  300 - P/ ESGOTO</t>
  </si>
  <si>
    <t>CURVA 22 30' FOFO BB JUNTA ELÁSTICA DN  600 - P/ ESGOTO</t>
  </si>
  <si>
    <t>BLOCOS DE ANCORAGEM</t>
  </si>
  <si>
    <t xml:space="preserve"> 96544 </t>
  </si>
  <si>
    <t>ARMAÇÃO DE BLOCO, VIGA BALDRAME OU SAPATA UTILIZANDO AÇO CA-50 DE 6,3 MM - MONTAGEM. AF_06/2017</t>
  </si>
  <si>
    <t xml:space="preserve"> 96545 </t>
  </si>
  <si>
    <t>ARMAÇÃO DE BLOCO, VIGA BALDRAME OU SAPATA UTILIZANDO AÇO CA-50 DE 8 MM - MONTAGEM. AF_06/2017</t>
  </si>
  <si>
    <t xml:space="preserve"> 96540 </t>
  </si>
  <si>
    <t>FABRICAÇÃO, MONTAGEM E DESMONTAGEM DE FÔRMA PARA BLOCO DE COROAMENTO, EM CHAPA DE MADEIRA COMPENSADA RESINADA, E=17 MM, 4 UTILIZAÇÕES. AF_06/2017</t>
  </si>
  <si>
    <t xml:space="preserve"> 96557 </t>
  </si>
  <si>
    <t>CONCRETAGEM DE BLOCOS DE COROAMENTO E VIGAS BALDRAMES, FCK 30 MPA, COM USO DE BOMBA  LANÇAMENTO, ADENSAMENTO E ACABAMENTO. AF_06/2017</t>
  </si>
  <si>
    <t>CHAPA DE ACO CARBONO LAMINADO A QUENTE, QUALIDADE ESTRUTURAL, BITOLA 3/16", E =4,75 MM (37,29 KG/M2)</t>
  </si>
  <si>
    <t xml:space="preserve"> M2101 </t>
  </si>
  <si>
    <t>MONTAGEM E MOVIMENTAÇÃO</t>
  </si>
  <si>
    <t xml:space="preserve"> 13.93.01 </t>
  </si>
  <si>
    <t>CARGA, DESCARGA E MOMENTO DE TRANSPORTE DE BLOCO DE ANCORAGEM EM CONCRETO ARMADO PARA TRAVESSIA SUB AQUATICA</t>
  </si>
  <si>
    <t>TUBULAÇÃO DO EMISSÁRIO</t>
  </si>
  <si>
    <t xml:space="preserve"> M080378149 </t>
  </si>
  <si>
    <t xml:space="preserve"> M049500026 </t>
  </si>
  <si>
    <t xml:space="preserve"> M100300060 </t>
  </si>
  <si>
    <t>ARRUELA LISA, GALV., 1 1/4"</t>
  </si>
  <si>
    <t>TUBO PEAD SOLDÁVEL PE80, PN 4 - DN 630 MM</t>
  </si>
  <si>
    <t>EMISSÁRIO PEAD 630MM</t>
  </si>
  <si>
    <t xml:space="preserve"> 5.2.1 </t>
  </si>
  <si>
    <t>PORCA SEXTAVADA EM AÇO PARA ANCORAGEM DE TIRANTES - D = 50 MM E E = 41 MM</t>
  </si>
  <si>
    <t>COLARINHO P/ FLANGE PEAD TF CL. 10,0 KGF/CM? DE 630</t>
  </si>
  <si>
    <t>PORCA OLHA DE IÇAMENTO, AÇO CARBONO DIAM 2"</t>
  </si>
  <si>
    <t>CHUMBADOR METALICO TIPO "J" DIAM. 2", C=1100MM</t>
  </si>
  <si>
    <t xml:space="preserve"> 101211 </t>
  </si>
  <si>
    <t>ESCAVAÇÃO VERTICAL A CÉU ABERTO, EM OBRAS DE EDIFICAÇÃO, INCLUINDO CARGA, DESCARGA E TRANSPORTE, EM SOLO DE 1ª CATEGORIA COM ESCAVADEIRA HIDRÁULICA (CAÇAMBA: 0,8 M³ / 111 HP), FROTA DE 4 CAMINHÕES BASCULANTES DE 14 M³, DMT DE 2 KM E VELOCIDADE MÉDIA 19KM/H. AF_05/2020</t>
  </si>
  <si>
    <t xml:space="preserve"> 95426 </t>
  </si>
  <si>
    <t>TRANSPORTE COM CAMINHÃO BASCULANTE DE 18 M³, EM VIA URBANA EM REVESTIMENTO PRIMÁRIO (UNIDADE: M3XKM). AF_07/2020</t>
  </si>
  <si>
    <t xml:space="preserve"> 96546 </t>
  </si>
  <si>
    <t>ARMAÇÃO DE BLOCO, VIGA BALDRAME OU SAPATA UTILIZANDO AÇO CA-50 DE 10 MM - MONTAGEM. AF_06/2017</t>
  </si>
  <si>
    <t xml:space="preserve"> 94967 </t>
  </si>
  <si>
    <t>CONCRETO FCK = 40MPA, TRAÇO 1:1,6:1,9 (EM MASSA SECA DE CIMENTO/ AREIA MÉDIA/ BRITA 1) - PREPARO MECÂNICO COM BETONEIRA 400 L. AF_05/2021</t>
  </si>
  <si>
    <t xml:space="preserve"> 92873 </t>
  </si>
  <si>
    <t>LANÇAMENTO COM USO DE BALDES, ADENSAMENTO E ACABAMENTO DE CONCRETO EM ESTRUTURAS. AF_12/2015</t>
  </si>
  <si>
    <t xml:space="preserve"> 00001337 </t>
  </si>
  <si>
    <t>CHAPA DE ACO XADREZ PARA PISOS, E = 1/4 " (6,30 MM) 54,53 KG/M2</t>
  </si>
  <si>
    <t>SOLDA POR TERMOFUSAO (TOPO), DIAMETRO 630 MM, EXCETO ASSENTAMENTO E FORNECIMENTO</t>
  </si>
  <si>
    <t>ASSENTAMENTO DE TUBO PEAD ACIMA DE DN 630MM</t>
  </si>
  <si>
    <t>ESTAÇÃO DE TRATAMENTO DE ESGOTO - CONSTRUÇÃO DA 1ª ETAPA</t>
  </si>
  <si>
    <t xml:space="preserve"> 4.6.9.4 </t>
  </si>
  <si>
    <t xml:space="preserve"> 4.6.9.5 </t>
  </si>
  <si>
    <t xml:space="preserve"> 4.6.9.6 </t>
  </si>
  <si>
    <t xml:space="preserve"> 4.8.3 </t>
  </si>
  <si>
    <t xml:space="preserve"> 4.12.2.8.1 </t>
  </si>
  <si>
    <t xml:space="preserve"> 00039587 </t>
  </si>
  <si>
    <t xml:space="preserve"> 00039588 </t>
  </si>
  <si>
    <t xml:space="preserve"> 00034641 </t>
  </si>
  <si>
    <t xml:space="preserve"> 00003380 </t>
  </si>
  <si>
    <t xml:space="preserve"> 00001602 </t>
  </si>
  <si>
    <t xml:space="preserve"> 5 </t>
  </si>
  <si>
    <t xml:space="preserve"> 5.1 </t>
  </si>
  <si>
    <t xml:space="preserve"> 5.1.1 </t>
  </si>
  <si>
    <t xml:space="preserve"> 5.1.2 </t>
  </si>
  <si>
    <t xml:space="preserve"> 5.1.3 </t>
  </si>
  <si>
    <t xml:space="preserve"> 5.1.4 </t>
  </si>
  <si>
    <t xml:space="preserve"> 5.1.5 </t>
  </si>
  <si>
    <t xml:space="preserve"> 00040424 </t>
  </si>
  <si>
    <t xml:space="preserve"> 5.1.6 </t>
  </si>
  <si>
    <t xml:space="preserve"> 5.1.7 </t>
  </si>
  <si>
    <t xml:space="preserve"> 00039699 </t>
  </si>
  <si>
    <t xml:space="preserve"> 5.1.8 </t>
  </si>
  <si>
    <t xml:space="preserve"> 00034782N </t>
  </si>
  <si>
    <t xml:space="preserve"> 5.1.9 </t>
  </si>
  <si>
    <t xml:space="preserve"> 00034782O </t>
  </si>
  <si>
    <t xml:space="preserve"> 5.2 </t>
  </si>
  <si>
    <t xml:space="preserve"> 100952 </t>
  </si>
  <si>
    <t xml:space="preserve"> 5.2.3 </t>
  </si>
  <si>
    <t xml:space="preserve"> PEAD01 </t>
  </si>
  <si>
    <t xml:space="preserve"> 12.95.65 </t>
  </si>
  <si>
    <t xml:space="preserve"> 5.3 </t>
  </si>
  <si>
    <t xml:space="preserve"> 5.3.1 </t>
  </si>
  <si>
    <t xml:space="preserve"> 5.3.2 </t>
  </si>
  <si>
    <t xml:space="preserve"> 5.3.3 </t>
  </si>
  <si>
    <t xml:space="preserve"> 5.3.4 </t>
  </si>
  <si>
    <t xml:space="preserve"> 5.3.5 </t>
  </si>
  <si>
    <t xml:space="preserve"> 5.3.6 </t>
  </si>
  <si>
    <t xml:space="preserve"> 5.3.7 </t>
  </si>
  <si>
    <t xml:space="preserve"> 5.3.8 </t>
  </si>
  <si>
    <t xml:space="preserve"> 5.3.9 </t>
  </si>
  <si>
    <t xml:space="preserve"> 5.4 </t>
  </si>
  <si>
    <t xml:space="preserve"> 5.4.1 </t>
  </si>
  <si>
    <t xml:space="preserve"> 5.4.5 </t>
  </si>
  <si>
    <t xml:space="preserve"> 6 </t>
  </si>
  <si>
    <t xml:space="preserve"> 6.1 </t>
  </si>
  <si>
    <t xml:space="preserve"> 6.2 </t>
  </si>
  <si>
    <t xml:space="preserve"> 6.3 </t>
  </si>
  <si>
    <t xml:space="preserve"> 6.6 </t>
  </si>
  <si>
    <t xml:space="preserve"> 6.7 </t>
  </si>
  <si>
    <t xml:space="preserve"> 6.8 </t>
  </si>
  <si>
    <t xml:space="preserve"> 7 </t>
  </si>
  <si>
    <t xml:space="preserve"> 7.2 </t>
  </si>
  <si>
    <t xml:space="preserve"> 7.4 </t>
  </si>
  <si>
    <t xml:space="preserve"> 3.2.10.1.1 </t>
  </si>
  <si>
    <t xml:space="preserve"> COT.ETE.112 </t>
  </si>
  <si>
    <t xml:space="preserve"> 10.01.64 </t>
  </si>
  <si>
    <t xml:space="preserve"> COT.ETE.200 </t>
  </si>
  <si>
    <t xml:space="preserve"> COT.ETE.201 </t>
  </si>
  <si>
    <t xml:space="preserve"> 4.6.9.7 </t>
  </si>
  <si>
    <t xml:space="preserve"> 4.9.6.1.17 </t>
  </si>
  <si>
    <t xml:space="preserve"> I5090 </t>
  </si>
  <si>
    <t xml:space="preserve"> 102257 </t>
  </si>
  <si>
    <t xml:space="preserve"> 4.10.2.1.1 </t>
  </si>
  <si>
    <t xml:space="preserve"> 4.9.6.1.16 </t>
  </si>
  <si>
    <t xml:space="preserve"> I6887 </t>
  </si>
  <si>
    <t xml:space="preserve"> 4.9.6.2.10 </t>
  </si>
  <si>
    <t xml:space="preserve"> 4.9.6.5.6 </t>
  </si>
  <si>
    <t xml:space="preserve"> COT.ETE.095 </t>
  </si>
  <si>
    <t xml:space="preserve"> 4.9.6.11.1 </t>
  </si>
  <si>
    <t xml:space="preserve"> COT.ETE.096 </t>
  </si>
  <si>
    <t xml:space="preserve"> 4.9.6.11.2 </t>
  </si>
  <si>
    <t xml:space="preserve"> COT.ETE.097 </t>
  </si>
  <si>
    <t xml:space="preserve"> 4.9.6.11.3 </t>
  </si>
  <si>
    <t xml:space="preserve"> COT.ETE.098 </t>
  </si>
  <si>
    <t xml:space="preserve"> 4.9.6.11.4 </t>
  </si>
  <si>
    <t xml:space="preserve"> COT.ETE.099 </t>
  </si>
  <si>
    <t xml:space="preserve"> 4.9.6.11.5 </t>
  </si>
  <si>
    <t xml:space="preserve"> COT.ETE.100 </t>
  </si>
  <si>
    <t xml:space="preserve"> 4.9.6.11.6 </t>
  </si>
  <si>
    <t xml:space="preserve"> COT.ETE.101 </t>
  </si>
  <si>
    <t xml:space="preserve"> 4.9.6.11.7 </t>
  </si>
  <si>
    <t xml:space="preserve"> COT.ETE.102 </t>
  </si>
  <si>
    <t xml:space="preserve"> 4.9.6.11.8 </t>
  </si>
  <si>
    <t xml:space="preserve"> COT.ETE.103 </t>
  </si>
  <si>
    <t xml:space="preserve"> 4.9.6.11.9 </t>
  </si>
  <si>
    <t xml:space="preserve"> COT.ETE.104 </t>
  </si>
  <si>
    <t xml:space="preserve"> 4.9.6.11.10 </t>
  </si>
  <si>
    <t xml:space="preserve"> COT.ETE.105 </t>
  </si>
  <si>
    <t xml:space="preserve"> 4.9.6.11.11 </t>
  </si>
  <si>
    <t xml:space="preserve"> COT.ETE.106 </t>
  </si>
  <si>
    <t xml:space="preserve"> 4.9.6.11.12 </t>
  </si>
  <si>
    <t xml:space="preserve"> COT.ETE.107 </t>
  </si>
  <si>
    <t xml:space="preserve"> 4.9.6.11.13 </t>
  </si>
  <si>
    <t xml:space="preserve"> COT.ETE.108 </t>
  </si>
  <si>
    <t xml:space="preserve"> 4.9.6.11.14 </t>
  </si>
  <si>
    <t xml:space="preserve"> COT.ETE.109 </t>
  </si>
  <si>
    <t xml:space="preserve"> 4.9.6.11.15 </t>
  </si>
  <si>
    <t xml:space="preserve"> COT.ETE.110 </t>
  </si>
  <si>
    <t xml:space="preserve"> 4.9.6.11.16 </t>
  </si>
  <si>
    <t xml:space="preserve"> COT.ETE.111 </t>
  </si>
  <si>
    <t xml:space="preserve"> 4.10.5.1.1 </t>
  </si>
  <si>
    <t xml:space="preserve"> 4.12.2.8 </t>
  </si>
  <si>
    <t xml:space="preserve"> 4.12.2.14.11 </t>
  </si>
  <si>
    <t xml:space="preserve"> COT.ETE.075 </t>
  </si>
  <si>
    <t/>
  </si>
  <si>
    <t>ESCAVAÇÃO MECÂNICA DE VALAS BARRO OU LAMA ATE 2,0M</t>
  </si>
  <si>
    <t>MISTURA DE CAL VIRGEM EM PÓ E LODO (1:1) COM USO DE BETONEIRA 600 L</t>
  </si>
  <si>
    <t>ESCAVAÇÃO MECANIZADA DE VALA COM PROF. MAIOR QUE 3,0 M ATÉ 4,5 M (MÉDIA ENTRE MONTANTE E JUSANTE/UMA COMPOSIÇÃO POR TRECHO), COM ESCAVADEIRA HIDRÁULICA (1,2 M3/155 HP), LARG. DE 1,5 M A 2,5 M, EM SOLO MOLE, LOCAIS COM BAIXO NÍVEL DE INTERFERÊNCIA. AF_02/2021</t>
  </si>
  <si>
    <t>ASSENTAMENTO DE TUBO DE FERRO FUNDIDO PARA REDE DE ÁGUA, DN 150 MM, JUNTA ELÁSTICA, INSTALADO EM LOCAL COM NÍVEL ALTO DE INTERFERÊNCIAS (NÃO INCLUI FORNECIMENTO). AF_11/2017</t>
  </si>
  <si>
    <t>ASSENTAMENTO DE TUBO DE FERRO FUNDIDO PARA REDE DE ÁGUA, DN 200 MM, JUNTA ELÁSTICA, INSTALADO EM LOCAL COM NÍVEL ALTO DE INTERFERÊNCIAS (NÃO INCLUI FORNECIMENTO). AF_11/2017</t>
  </si>
  <si>
    <t>ASSENTAMENTO DE TUBO DE FERRO FUNDIDO PARA REDE DE ÁGUA, DN 250 MM, JUNTA ELÁSTICA, INSTALADO EM LOCAL COM NÍVEL ALTO DE INTERFERÊNCIAS (NÃO INCLUI FORNECIMENTO). AF_11/2017</t>
  </si>
  <si>
    <t>PASSADIÇOS COM PRANCHAS DE MADEIRA</t>
  </si>
  <si>
    <t>CONTRAPISO ACÚSTICO EM ARGAMASSA TRAÇO 1:4 (CIMENTO E AREIA), PREPARO MANUAL, APLICADO EM ÁREAS SECAS, ACABAMENTO NÃO REFORÇADO, ESPESSURA 7CM. AF_07/2021</t>
  </si>
  <si>
    <t>INSTALAÇÃO E MONTAGEM DE ARRANJO HIDRÁULICO E EQUIPAMENTOS</t>
  </si>
  <si>
    <t>MONTAGEM DOS EQUIPAMENTOS ETE</t>
  </si>
  <si>
    <t>DIVISORIA SANITÁRIA, TIPO CABINE, EM PAINEL DE GRANILITE, ESP = 3CM, ASSENTADO COM ARGAMASSA COLANTE AC III-E, EXCLUSIVE FERRAGENS. AF_01/2021</t>
  </si>
  <si>
    <t>BACIA SANITARIA (VASO) COM CAIXA ACOPLADA, SIFAO APARENTE, DE LOUCA BRANCA (SEM ASSENTO)</t>
  </si>
  <si>
    <t>JUNÇÃO 45° OCRE BBB - JEI DN 200</t>
  </si>
  <si>
    <t>REGISTRO GAVETA BOLSA/VOLANTE DN 100 PN10/16</t>
  </si>
  <si>
    <t>COTOVELO EM AÇO INOX SCH. 10S DN 1" (CURVA 1")</t>
  </si>
  <si>
    <t>COTOVELO EM AÇO INOX SCH. 10S DN 2" (CURVA'')</t>
  </si>
  <si>
    <t>TE, PVC, SERIE R, 150 X 150 MM, PARA ESGOTO OU AGUAS PLUVIAIS PREDIAIS</t>
  </si>
  <si>
    <t>CAP PVC, SERIE R, DN 150 MM, PARA ESGOTO OU AGUAS PLUVIAIS PREDIAIS</t>
  </si>
  <si>
    <t>MURO CONTORNO DE ALVENARIA E CONCRETO (PILAR+CINTA), REBOCADO, SEM PINTURA</t>
  </si>
  <si>
    <t>ESCADA HELICOIDAL,PRÉ-MOLDADA CONCRETO,D=1,0M</t>
  </si>
  <si>
    <t>CONJUNTO MOTOR BOMBA NP 3202 MT 3~ 641 - INCLUSO ACESSÓRIOS</t>
  </si>
  <si>
    <t>MÃO DE OBRA PARA EXECUÇÃO DAS INSTALAÇÕES ELÉTRICAS - ETE RIO VERDE</t>
  </si>
  <si>
    <t>QUADRO DE DISTRIBUICAO COM BARRAMENTO TRIFASICO, DE EMBUTIR, EM CHAPA DE ACO GALVANIZADO, PARA 28 DISJUNTORES DIN, 100 A</t>
  </si>
  <si>
    <t>DISJUNTOR TIPO NEMA, TRIPOLAR 10  ATE  50A, TENSAO MAXIMA DE 415 V</t>
  </si>
  <si>
    <t>DISJUNTOR TIPO DIN/IEC, MONOPOLAR DE 6  ATE  32A</t>
  </si>
  <si>
    <t>DISPOSITIVO DPS CLASSE II, 1 POLO, TENSAO MAXIMA DE 175 V, CORRENTE MAXIMA DE *20* KA (TIPO AC)</t>
  </si>
  <si>
    <t>CABO DE COBRE, FLEXIVEL, CLASSE 4 OU 5, ISOLACAO EM PVC/A, ANTICHAMA BWF-B, COBERTURA PVC-ST1, ANTICHAMA BWF-B, 1 CONDUTOR, 0,6/1 KV, SECAO NOMINAL 2,5 MM2</t>
  </si>
  <si>
    <t>CABO DE COBRE, FLEXIVEL, CLASSE 4 OU 5, ISOLACAO EM PVC/A, ANTICHAMA BWF-B, COBERTURA PVC-ST1, ANTICHAMA BWF-B, 1 CONDUTOR, 0,6/1 KV, SECAO NOMINAL 1,5 MM2</t>
  </si>
  <si>
    <t>LUMINARIA SOLAR LED EXTERNA, TIPO ARANDELA DE PAREDE, EM ALUMINIO, 16 LEDS, LUZ BRANCA, *180* LUMENS, CAPACIDADE DE ILUMINACAO ATE 36 H, RETANGULAR, *13 X 9 X 7* (C X L X A), COM SENSOR DE MOVIMENTO / PRESENCA, BATERIA RECARREGAVEL COM LUZ SOLAR, RESISTENTE AO CALOR, A PROVA DE AGUA E POEIRA/ IMPERMEAVEL, IP65</t>
  </si>
  <si>
    <t>LUMINARIA SPOT DE SOBREPOR EM ALUMINIO COM ALETA PLASTICA PARA 2 LAMPADAS, BASE E27, POTENCIA MAXIMA 40/60 W (NAO INCLUI LAMPADA)</t>
  </si>
  <si>
    <t>INTERRUPTOR BIPOLAR SIMPLES 10 A, 250 V (APENAS MODULO)</t>
  </si>
  <si>
    <t>TOMADA 2P+T 20A, 250V  (APENAS MODULO)</t>
  </si>
  <si>
    <t>CONDULETE DE ALUMINIO TIPO LR, PARA ELETRODUTO ROSCAVEL DE 3/4", COM TAMPA CEGA</t>
  </si>
  <si>
    <t>CONDULETE DE ALUMINIO TIPO T, PARA ELETRODUTO ROSCAVEL DE 3/4", COM TAMPA CEGA</t>
  </si>
  <si>
    <t>CONDULETE DE ALUMINIO TIPO E, PARA ELETRODUTO ROSCAVEL DE 3/4", COM TAMPA CEGA</t>
  </si>
  <si>
    <t>ELETRODUTO FLEXIVEL, EM ACO GALVANIZADO, REVESTIDO EXTERNAMENTE COM PVC PRETO, DIAMETRO EXTERNO DE 25 MM (3/4"), TIPO SEALTUBO</t>
  </si>
  <si>
    <t>ABRACADEIRA EM ACO PARA AMARRACAO DE ELETRODUTOS, TIPO D, COM 3/4" E CUNHA DE FIXACAO</t>
  </si>
  <si>
    <t>ELETRODUTO PVC FLEXIVEL CORRUGADO, COR AMARELA, DE 25 MM</t>
  </si>
  <si>
    <t>CABO DE COBRE, FLEXIVEL, CLASSE 4 OU 5, ISOLACAO EM PVC/A, ANTICHAMA BWF-B, COBERTURA PVC-ST1, ANTICHAMA BWF-B, 1 CONDUTOR, 0,6/1 KV, SECAO NOMINAL 10 MM2</t>
  </si>
  <si>
    <t>CABO DE COBRE, FLEXIVEL, CLASSE 4 OU 5, ISOLACAO EM PVC/A, ANTICHAMA BWF-B, COBERTURA PVC-ST1, ANTICHAMA BWF-B, 1 CONDUTOR, 0,6/1 KV, SECAO NOMINAL 6 MM2</t>
  </si>
  <si>
    <t>CABO DE COBRE, FLEXIVEL, CLASSE 4 OU 5, ISOLACAO EM PVC/A, ANTICHAMA BWF-B, COBERTURA PVC-ST1, ANTICHAMA BWF-B, 1 CONDUTOR, 0,6/1 KV, SECAO NOMINAL 4 MM2</t>
  </si>
  <si>
    <t>ELETRODUTO FLEXIVEL, EM ACO GALVANIZADO, REVESTIDO EXTERNAMENTE COM PVC PRETO, DIAMETRO EXTERNO DE 32 MM (1"), TIPO SEALTUBO</t>
  </si>
  <si>
    <t>ABRACADEIRA EM ACO PARA AMARRACAO DE ELETRODUTOS, TIPO D, COM 1" E CUNHA DE FIXACAO</t>
  </si>
  <si>
    <t>CAIXA DE CONCRETO ARMADO PRE-MOLDADO, COM FUNDO E SEM TAMPA, DIMENSOES DE 0,60 X 0,60 X 0,50 M</t>
  </si>
  <si>
    <t>QUADRO DE DISTRIBUICAO COM BARRAMENTO TRIFASICO, DE EMBUTIR, EM CHAPA DE ACO GALVANIZADO, PARA 30 DISJUNTORES DIN, 225 A</t>
  </si>
  <si>
    <t>DISJUNTOR TERMOMAGNETICO TRIPOLAR 300 A / 600 V, TIPO JXD / ICC - 40 KA</t>
  </si>
  <si>
    <t>DISJUNTOR TERMOMAGNETICO TRIPOLAR 150 A / 600 V, TIPO FXD / ICC - 35 KA</t>
  </si>
  <si>
    <t>DISJUNTOR TIPO NEMA, TRIPOLAR 60 ATE 100 A, TENSAO MAXIMA DE 415 V</t>
  </si>
  <si>
    <t>DISJUNTOR TIPO DIN/IEC, TRIPOLAR DE 10 ATE 50A</t>
  </si>
  <si>
    <t>DISPOSITIVO DPS CLASSE II, 1 POLO, TENSAO MAXIMA DE 175 V, CORRENTE MAXIMA DE *90* KA (TIPO AC)</t>
  </si>
  <si>
    <t>ELETRODUTO PVC FLEXIVEL CORRUGADO, COR AMARELA, DE 20 MM</t>
  </si>
  <si>
    <t>ABRACADEIRA EM ACO PARA AMARRACAO DE ELETRODUTOS, TIPO D, COM 4" E CUNHA DE FIXACAO</t>
  </si>
  <si>
    <t>INTERRUPTORES SIMPLES (2 MODULOS) 10A, 250V, CONJUNTO MONTADO PARA EMBUTIR 4" X 2" (PLACA + SUPORTE + MODULOS)</t>
  </si>
  <si>
    <t>TOMADA 2P+T 10A, 250V  (APENAS MODULO)</t>
  </si>
  <si>
    <t>ELETRODUTO FLEXIVEL, EM ACO GALVANIZADO, REVESTIDO EXTERNAMENTE COM PVC PRETO, DIAMETRO EXTERNO DE 60 MM (2"), TIPO SEALTUBO</t>
  </si>
  <si>
    <t>ABRACADEIRA EM ACO PARA AMARRACAO DE ELETRODUTOS, TIPO D, COM 2" E CUNHA DE FIXACAO</t>
  </si>
  <si>
    <t>INTERRUPTOR SIMPLES 10A, 250V (APENAS MODULO)</t>
  </si>
  <si>
    <t>INTERRUPTOR INTERMEDIARIO 10 A, 250 V (APENAS MODULO)</t>
  </si>
  <si>
    <t>CONDULETE EM PVC, TIPO "LR", SEM TAMPA, DE 3/4"</t>
  </si>
  <si>
    <t>CAIXA OCTOGONAL DE FUNDO MOVEL, EM PVC, DE 4" X 4", PARA ELETRODUTO FLEXIVEL CORRUGADO</t>
  </si>
  <si>
    <t>FITA ISOLANTE ADESIVA ANTICHAMA, USO ATE 750 V, EM ROLO DE 19 MM X 20 M</t>
  </si>
  <si>
    <t>ELETRODUTO/DUTO PEAD FLEXIVEL PAREDE SIMPLES, CORRUGACAO HELICOIDAL, COR PRETA, SEM ROSCA, DE 2",  PARA CABEAMENTO SUBTERRANEO (NBR 15715)</t>
  </si>
  <si>
    <t>DISJUNTOR TERMOMAGNETICO TRIPOLAR 400 A / 600 V, TIPO JXD / ICC - 40 KA</t>
  </si>
  <si>
    <t>DISJUNTOR TERMOMAGNETICO TRIPOLAR 200 A / 600 V, TIPO FXD / ICC - 35 KA</t>
  </si>
  <si>
    <t>TRANSFORMADOR DE CORRENTE RELAÇÃO 400:5</t>
  </si>
  <si>
    <t>CABO DE COBRE, FLEXIVEL, CLASSE 4 OU 5, ISOLACAO EM PVC/A, ANTICHAMA BWF-B, COBERTURA PVC-ST1, ANTICHAMA BWF-B, 1 CONDUTOR, 0,6/1 KV, SECAO NOMINAL 16 MM2</t>
  </si>
  <si>
    <t>INTERRUPTOR SIMPLES + TOMADA 2P+T 10A, 250V, CONJUNTO MONTADO PARA EMBUTIR 4" X 2" (PLACA + SUPORTE + MODULOS)</t>
  </si>
  <si>
    <t>CAIXA DE CONCRETO ARMADO PRE-MOLDADO, COM FUNDO E SEM TAMPA, DIMENSOES DE 0,40 X 0,40 X 0,40 M</t>
  </si>
  <si>
    <t>RELE FOTOELETRICO INTERNO E EXTERNO BIVOLT 1000 W, DE CONECTOR, SEM BASE</t>
  </si>
  <si>
    <t>LUMINARIA DE LED PARA ILUMINACAO PUBLICA, DE 138 W ATE 180 W, INVOLUCRO EM ALUMINIO OU ACO INOX</t>
  </si>
  <si>
    <t>DISPOSITIVO DPS CLASSE II, 1 POLO, TENSAO MAXIMA DE 175 V, CORRENTE MAXIMA DE *45* KA (TIPO AC)</t>
  </si>
  <si>
    <t>GRUPO GERADOR DIESEL, COM CARENAGEM, POTENCIA STANDART ENTRE 210 E 220 KVA, VELOCIDADE DE 1800 RPM, FREQUENCIA DE 60 HZ</t>
  </si>
  <si>
    <t>GRUPO GERADOR DIESEL, COM CARENAGEM, POTENCIA STANDART ENTRE 250 E 260 KVA, VELOCIDADE DE 1800 RPM, FREQUENCIA DE 60 HZ</t>
  </si>
  <si>
    <t>CONECTOR DE ALUMINIO TIPO PRENSA CABO, BITOLA 1 1/2", PARA CABOS DE DIAMETRO DE 37 A 40 MM</t>
  </si>
  <si>
    <t>ASSENTAMENTO DE TUBO DE FERRO FUNDIDO PARA REDE DE ÁGUA, DN 300 MM, JUNTA ELÁSTICA, INSTALADO EM LOCAL COM NÍVEL ALTO DE INTERFERÊNCIAS (NÃO INCLUI FORNECIMENTO). AF_11/2017</t>
  </si>
  <si>
    <t>TUBO PVC OCRE NBR 7362 PAREDE MACIÇA DN 150 INCLUSIVE CONEXÕES</t>
  </si>
  <si>
    <t>ASSENTAMENTO DE TUBO DE FERRO FUNDIDO PARA REDE DE ÁGUA, DN 400 MM, JUNTA ELÁSTICA, INSTALADO EM LOCAL COM NÍVEL ALTO DE INTERFERÊNCIAS (NÃO INCLUI FORNECIMENTO). AF_11/2017</t>
  </si>
  <si>
    <t>ASSENTAMENTO DE TUBO DE FERRO FUNDIDO PARA REDE DE ÁGUA, DN 600 MM, JUNTA ELÁSTICA, INSTALADO EM LOCAL COM NÍVEL ALTO DE INTERFERÊNCIAS (NÃO INCLUI FORNECIMENTO). AF_11/2017</t>
  </si>
  <si>
    <t>MANTA DE BORRACHA ANTIRRUIDO 5 MM</t>
  </si>
  <si>
    <t>TRANSPORTE COM CAMINHÃO CARROCERIA COM GUINDAUTO (MUNCK),  MOMENTO MÁXIMO DE CARGA 11,7 TM, EM VIA URBANA PAVIMENTADA, DMT ATÉ 30KM (UNIDADE: TXKM). AF_07/2020</t>
  </si>
  <si>
    <t>CAIXA DE TRANSIÇÃO 2X</t>
  </si>
  <si>
    <t>FLANGE CEGO EM ACO CARBONO, DN 800 MM, CLASSE PN-10</t>
  </si>
  <si>
    <t>OPERADOR DE SISTEMA ETE</t>
  </si>
  <si>
    <t>POCO INSPECAO/LIMP. MAT.PLAST.,SIMILAR TIL RADIAL REDE/TIGRE DN=150MMXDL=200MM,C/ TUBO PVC DN=200MM /L=6,00M,BERCO AREIA,TAMPAO P/TIL EMBUT.EM LAJE CONCR.,C/ FORNE. DO MAT., S/ FORNEC.ANEL</t>
  </si>
  <si>
    <t>DRENO SUB-SUPERFICIAL C/ GEOTÊXTIL NÃO TECIDO 100% POLIÉSTER COM RESISTÊNCIA A TRAÇÃO LONGITUDINAL MÍNIMA DE 9 KN/M (BIDIM RT-09 OU SIMILAR) INCLUSIVE ENCHIMENTO DE BRITA</t>
  </si>
  <si>
    <t>POÇO DE VISITA PRÉ-MOLDADO PARA GALERIA DE ÁGUAS PLUVIAIS Ø 2,0 M E PROFUNDIDADE 3,0M</t>
  </si>
  <si>
    <t>TROLE MOTORIZADO P/ TALHA MANUAL, C/ CAP. = 3000 KG, INCL. ELEMENTOSDE COMANDO E CABO DE ALIMENTACAO ELETRICA C/ L=10,00M</t>
  </si>
  <si>
    <t>ASSENTAMENTO DE TUBOS E CONEXÕES EM PVC, JE DN 100MM</t>
  </si>
  <si>
    <t>ESTACA PRÉ-MOLDADA DE CONCRETO PROTENDIDO 40 X 40 CM - PRODUZIDA - SEM EMENDA - CRAVAÇÃO</t>
  </si>
  <si>
    <t>ABRAÇADEIRA EM FERRO GALVANIZADO DN 150MM UN</t>
  </si>
  <si>
    <t>ABRAÇADEIRA EM AÇO INOX DN 300MM UN</t>
  </si>
  <si>
    <t>ASSENTAMENTO DE TUBOS E CONEXÕES EM PVC, JE DN 125MM</t>
  </si>
  <si>
    <t>ASSENTAMENTO DE TUBOS E CONEXÕES EM PVC, JE DN 250MM</t>
  </si>
  <si>
    <t>TUBO FOFO PB JE K-9 P/ ESGOTO DN  200</t>
  </si>
  <si>
    <t>ASSENTAMENTO DE CONEXÕES EM FERRO FUNDIDO, JUNTA TRAVADA INTERNA, DIAM.=  150 MM</t>
  </si>
  <si>
    <t>TUBO PVC DEFOFO DÚCTIL JEI 1MPA DN 500 (NBR-7665-01/03/99)</t>
  </si>
  <si>
    <t>PARAFUSO E PORCA PARA JUNTA C/ FLANGE D X L = 27 X 120MM UN</t>
  </si>
  <si>
    <t>cj</t>
  </si>
  <si>
    <t>m3xkm</t>
  </si>
  <si>
    <t>h</t>
  </si>
  <si>
    <t>kg</t>
  </si>
  <si>
    <t>t</t>
  </si>
  <si>
    <t>pc</t>
  </si>
  <si>
    <t>txkm</t>
  </si>
  <si>
    <t>m²/mês</t>
  </si>
  <si>
    <t>SOPRADOR DE PARAFUSO MODELO FBS720L-SFC COMPLETO COM ACESSÓRIOS, CABINE ACÚSTICA, PAINEL DE COMANDO SIGMA CONTROL 2 (COM MÓDULO DE  COMUNICAÇÃO MODBUS TCP OU SIMILAR) COM INVERSOR DE FREQUÊNCIA INCORPORADOS. MOTOR ELÉTRICO SIEMENS DE 75 HP., 3500 RPM, 380 V, 60 HZ, TRIFÁSICO.</t>
  </si>
  <si>
    <t xml:space="preserve"> 4.4.11.3</t>
  </si>
  <si>
    <t xml:space="preserve"> 4.4.11.4</t>
  </si>
  <si>
    <t xml:space="preserve"> 4.4.11.5</t>
  </si>
  <si>
    <t xml:space="preserve"> 4.4.11.6</t>
  </si>
  <si>
    <t xml:space="preserve"> 4.4.11.8</t>
  </si>
  <si>
    <t xml:space="preserve"> 4.4.11.9</t>
  </si>
  <si>
    <t>MANGOTE FLEXIVEL EM AÇO INOX, CONEXÕES ROSCA MACHO E UNIÃO 1.1/2", 500MM</t>
  </si>
  <si>
    <t>Data Base Orçamento Equalizado:</t>
  </si>
  <si>
    <t>Desonerado: 
Horista:  
87,82%
Mensalista: 
48,01%</t>
  </si>
  <si>
    <t>PARÁ</t>
  </si>
  <si>
    <t>VIGÊNCIA A PARTIR DE 11/2022</t>
  </si>
  <si>
    <t>ENCARGOS  SOCIAIS  SOBRE  A  MÃO  DE  OBRA</t>
  </si>
  <si>
    <t>COM DESONERAÇÃO</t>
  </si>
  <si>
    <t>SEM DESONERAÇÃO</t>
  </si>
  <si>
    <t>HORISTA
%</t>
  </si>
  <si>
    <t>MENSALISTA
%</t>
  </si>
  <si>
    <t>GRUPO A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</si>
  <si>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</si>
  <si>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</si>
  <si>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</si>
  <si>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</si>
  <si>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</si>
  <si>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</si>
  <si>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</si>
  <si>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</si>
  <si>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</si>
  <si>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</si>
  <si>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</si>
  <si>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</si>
  <si>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</si>
  <si>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</si>
  <si>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</si>
  <si>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</si>
  <si>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</si>
  <si>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</si>
  <si>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A</t>
  </si>
  <si>
    <t>Total</t>
  </si>
  <si>
    <t>GRUPO B</t>
  </si>
  <si>
    <t>B1</t>
  </si>
  <si>
    <t>Repouso Semanal Remunerado</t>
  </si>
  <si>
    <t>Não incide</t>
  </si>
  <si>
    <t>B2</t>
  </si>
  <si>
    <t>Feriados</t>
  </si>
  <si>
    <t>B3</t>
  </si>
  <si>
    <t>Auxílio - Enfermidade</t>
  </si>
  <si>
    <t>B4</t>
  </si>
  <si>
    <t>13º Salário</t>
  </si>
  <si>
    <t>B5</t>
  </si>
  <si>
    <t>Licença Paternidade</t>
  </si>
  <si>
    <t>B6</t>
  </si>
  <si>
    <t>Faltas Justificadas</t>
  </si>
  <si>
    <t>B7</t>
  </si>
  <si>
    <t>Dias de Chuvas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</si>
  <si>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</si>
  <si>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</si>
  <si>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</si>
  <si>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</si>
  <si>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</si>
  <si>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</si>
  <si>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</si>
  <si>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>GRUPO C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</si>
  <si>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</si>
  <si>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</si>
  <si>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</si>
  <si>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</si>
  <si>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</si>
  <si>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</si>
  <si>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</si>
  <si>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</si>
  <si>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</si>
  <si>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</si>
  <si>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</si>
  <si>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GRUPO D</t>
  </si>
  <si>
    <t>D1</t>
  </si>
  <si>
    <t>Reincidência de Grupo A sobre Grupo B</t>
  </si>
  <si>
    <t>D2</t>
  </si>
  <si>
    <t>Reincidência de Grupo A sobre Aviso Prévio Trabalhado e Reincidência do FGTS sobre Aviso Prévio Indenizado</t>
  </si>
  <si>
    <t>D</t>
  </si>
  <si>
    <t>TOTAL(A+B+C+D)</t>
  </si>
  <si>
    <t xml:space="preserve">3.3.6.1 </t>
  </si>
  <si>
    <t>4.4.11.7</t>
  </si>
  <si>
    <t xml:space="preserve">4.9.6.1.3 </t>
  </si>
  <si>
    <t xml:space="preserve">4.9.6.2.4 </t>
  </si>
  <si>
    <t xml:space="preserve">5.2.2 </t>
  </si>
  <si>
    <t xml:space="preserve">5.2.4 </t>
  </si>
  <si>
    <t xml:space="preserve">5.4.2 </t>
  </si>
  <si>
    <t xml:space="preserve">5.4.3 </t>
  </si>
  <si>
    <t xml:space="preserve">5.4.4 </t>
  </si>
  <si>
    <t xml:space="preserve">7.1 </t>
  </si>
  <si>
    <t xml:space="preserve">7.3 </t>
  </si>
  <si>
    <t>1.2</t>
  </si>
  <si>
    <t>2.5</t>
  </si>
  <si>
    <t>6.4</t>
  </si>
  <si>
    <t>6.5</t>
  </si>
  <si>
    <t>4.9.6.1.5</t>
  </si>
  <si>
    <t>EQUIPAMENTO - MISTURADOR ESTÁTICO | Ø141X600MM</t>
  </si>
  <si>
    <t>EQUIPAMENTO - CENTRÍFUGA DE LODO CONFORME ESPECIFICAÇÃO TÉCNICA (DECANTER CENTRÍFUGO | GMT 355 EVO R1 | 7,5 M³/H | LODO ETE)</t>
  </si>
  <si>
    <t>EQUIPAMENTO - CAÇAMBA ESTACIONÁRIA PARA ENTULHO C/ CAP. 5M³, INCLUSIVE O FRETE</t>
  </si>
  <si>
    <t>EQUIPAMENTO - CONJUNTO MOTOR-BOMBA HELICOIDAL PARA ALIMENTAÇÃO DO DECANTER, VAZÃO DE 7500L/H</t>
  </si>
  <si>
    <t>REDUÇÃO CONCENTRICA C/ FLANGES DN 100 X 80 PN10</t>
  </si>
  <si>
    <t>VALVULA DIAFRAGMA 50MM</t>
  </si>
  <si>
    <t>MOEGA DE COLETA DE "TORTA SÊCA" EM FIBRA DE VIDRO, CONFORME ESPECIFICAÇÃO DE PROJETO</t>
  </si>
  <si>
    <t>MANGOTE DE BORRACHA, DN 40MM, PARA ALIMENTAÇÃO DA CENTRIFUGA COM REFORÇO DE TECIDO POLIAMIDA E ARAME DE AÇO</t>
  </si>
  <si>
    <t>EQUIPAMENTO - CONJUNTO MOTOR-BOMBA DE DESLOCAMENTO POSITIVO COM BOCAL DE ENTRADA RETANGULAR, VAZÃO 0,25 A 1M³/H</t>
  </si>
  <si>
    <t>MANGOTE DE BORRACHA, DN 150MM PARA "TORTA SÊCA", COM ABRAÇADEIRA E FLANGE, C=4500MM</t>
  </si>
  <si>
    <t>EQUIPAMENTO - BRAÇO ARTICULADO COM CARRINHO COM GANCHO E ALÇA PARA SUSTENTAÇÃO DO MANGOTE, CONFORME PROJETO</t>
  </si>
  <si>
    <t>FUNIL DE COLETA DO FILTRADO, EM FIBRA DE VIDRO, CONFORME PROJETO</t>
  </si>
  <si>
    <t>EQUIPAMENTO - PREPARADOR DE POLÍMERO, COFORME PROJETO</t>
  </si>
  <si>
    <t>REDUÇÃO FOFO FF DN  100 X 50 PN10</t>
  </si>
  <si>
    <t>EQUIPAMENTO - CONJUNTO MOTOR-BOMBA DE DESLOCAMENTO POSITIVO PARA DOSAGEM DE POLIELÉTROLITO 50 A 650L/H, CONFORME PROJETO</t>
  </si>
  <si>
    <t>EQUIPAMENTO - TALHA TIRFOR 1,6T COM TROLE MANUAL E MONOVIA METALICA, CONFORME PROJETO</t>
  </si>
  <si>
    <t>PLATAFORMA DE OPERAÇÃO DAS CENTRÍFUGAS, EM ESTRUTURA METÁLICA COM PINTURA E ACABENTO</t>
  </si>
  <si>
    <t>EQUIPAMENTO - AGITADOR VERTICAL LENTO DE ESGOTO, POTENCIA DE 0,55KW, RPM 105, EIXO E HELICE EM INOX, COM 3000MM COM DUAS HELICES</t>
  </si>
  <si>
    <t>COT.ETE.113</t>
  </si>
  <si>
    <t xml:space="preserve"> COT.ETE.114</t>
  </si>
  <si>
    <t xml:space="preserve"> COT.ETE.115</t>
  </si>
  <si>
    <t xml:space="preserve"> COT.ETE.116</t>
  </si>
  <si>
    <t xml:space="preserve"> COT.ETE.117</t>
  </si>
  <si>
    <t xml:space="preserve"> COT.ETE.118</t>
  </si>
  <si>
    <t xml:space="preserve"> COT.ETE.119</t>
  </si>
  <si>
    <t xml:space="preserve"> COT.ETE.120</t>
  </si>
  <si>
    <t>SERVIÇOS TÉCNICOS - GERAL</t>
  </si>
  <si>
    <t>MOVIMENTO DE TERRA - POÇO DE ACUMULO</t>
  </si>
  <si>
    <t>FUNDAÇÃO/ESTRUTURA - POÇO DE ACUMULO</t>
  </si>
  <si>
    <t>MOVIMENTO DE TERRA - ABRIGO</t>
  </si>
  <si>
    <t>4.5.4.1</t>
  </si>
  <si>
    <t>4.5.4.2</t>
  </si>
  <si>
    <t>4.5.4.3</t>
  </si>
  <si>
    <t>FUNDAÇÃO/ESTRUTURA - ABRIGO</t>
  </si>
  <si>
    <t>4.5.5</t>
  </si>
  <si>
    <t>4.5.1</t>
  </si>
  <si>
    <t>4.5.2</t>
  </si>
  <si>
    <t>4.5.3</t>
  </si>
  <si>
    <t>4.5.4</t>
  </si>
  <si>
    <t>4.5.6</t>
  </si>
  <si>
    <t>4.5.7</t>
  </si>
  <si>
    <t>4.5.8</t>
  </si>
  <si>
    <t>VEDAÇÃO/REBOCO/PINTURA - ABRIGO</t>
  </si>
  <si>
    <t>4.5.6.1</t>
  </si>
  <si>
    <t>4.5.6.2</t>
  </si>
  <si>
    <t>4.5.6.3</t>
  </si>
  <si>
    <t>4.5.6.4</t>
  </si>
  <si>
    <t>4.5.6.5</t>
  </si>
  <si>
    <t>4.5.6.6</t>
  </si>
  <si>
    <t>4.5.6.7</t>
  </si>
  <si>
    <t>4.5.6.8</t>
  </si>
  <si>
    <t xml:space="preserve"> 4.5.7 </t>
  </si>
  <si>
    <t>4.5.7.1</t>
  </si>
  <si>
    <t>4.5.7.2</t>
  </si>
  <si>
    <t>4.5.7.3</t>
  </si>
  <si>
    <t>PASSARELA PROTEÇÃO DE TUBULAÇÕES COM PINTURA E ACABAMENTO</t>
  </si>
  <si>
    <t xml:space="preserve"> 4.5.8</t>
  </si>
  <si>
    <t>4.5.8.1</t>
  </si>
  <si>
    <t>4.5.8.2</t>
  </si>
  <si>
    <t>4.5.8.3</t>
  </si>
  <si>
    <t>4.5.8.4</t>
  </si>
  <si>
    <t>4.5.8.5</t>
  </si>
  <si>
    <t>4.5.8.6</t>
  </si>
  <si>
    <t>4.5.8.7</t>
  </si>
  <si>
    <t>4.5.8.8</t>
  </si>
  <si>
    <t>4.5.8.9</t>
  </si>
  <si>
    <t>4.5.8.10</t>
  </si>
  <si>
    <t>4.5.8.11</t>
  </si>
  <si>
    <t>4.5.8.12</t>
  </si>
  <si>
    <t>4.5.8.13</t>
  </si>
  <si>
    <t>4.5.8.14</t>
  </si>
  <si>
    <t>4.5.8.15</t>
  </si>
  <si>
    <t>4.5.8.16</t>
  </si>
  <si>
    <t>4.5.8.17</t>
  </si>
  <si>
    <t>4.5.8.18</t>
  </si>
  <si>
    <t>4.5.8.19</t>
  </si>
  <si>
    <t>4.5.8.20</t>
  </si>
  <si>
    <t>4.5.8.21</t>
  </si>
  <si>
    <t>4.5.8.22</t>
  </si>
  <si>
    <t>4.5.8.23</t>
  </si>
  <si>
    <t>4.5.8.24</t>
  </si>
  <si>
    <t>4.5.8.25</t>
  </si>
  <si>
    <t>4.5.8.26</t>
  </si>
  <si>
    <t>4.5.8.27</t>
  </si>
  <si>
    <t>4.5.8.28</t>
  </si>
  <si>
    <t>4.5.8.29</t>
  </si>
  <si>
    <t>4.5.8.30</t>
  </si>
  <si>
    <t>4.5.8.31</t>
  </si>
  <si>
    <t>4.5.8.32</t>
  </si>
  <si>
    <t>4.5.8.33</t>
  </si>
  <si>
    <t>4.5.8.34</t>
  </si>
  <si>
    <t>4.5.8.35</t>
  </si>
  <si>
    <t>4.5.8.36</t>
  </si>
  <si>
    <t>4.5.8.37</t>
  </si>
  <si>
    <t>4.5.8.38</t>
  </si>
  <si>
    <t>4.5.8.39</t>
  </si>
  <si>
    <t>M3xKM</t>
  </si>
  <si>
    <t>KG</t>
  </si>
  <si>
    <t xml:space="preserve"> 87547 </t>
  </si>
  <si>
    <t xml:space="preserve"> 88431 </t>
  </si>
  <si>
    <t xml:space="preserve"> 103913 </t>
  </si>
  <si>
    <t xml:space="preserve"> 101161 </t>
  </si>
  <si>
    <t>MASSA ÚNICA, PARA RECEBIMENTO DE PINTURA, EM ARGAMASSA TRAÇO 1:2:8, PREPARO MECÂNICO COM BETONEIRA 400L, APLICADA MANUALMENTE EM FACES INTERNAS DE PAREDES, ESPESSURA DE 10MM, COM EXECUÇÃO DE TALISCAS. AF_06/2014</t>
  </si>
  <si>
    <t>APLICAÇÃO MANUAL DE PINTURA COM TINTA TEXTURIZADA ACRÍLICA EM PAREDES EXTERNAS DE CASAS, DUAS CORES. AF_06/2014</t>
  </si>
  <si>
    <t>EXECUÇÃO DE PISO INDUSTRIAL DE CONCRETO ARMADO, FCK = 20 MPA, ESPESSURA DE 12,0 CM. AF_04/2022</t>
  </si>
  <si>
    <t>PORTÃO DE ABRIR 02 FOLHAS DE FERRO REDONDO PT-6 C/FERRAGENS</t>
  </si>
  <si>
    <t>ALVENARIA DE VEDAÇÃO COM ELEMENTO VAZADO DE CONCRETO (COBOGÓ) DE 7X50X50CM E ARGAMASSA DE ASSENTAMENTO COM PREPARO EM BETONEIRA. AF_05/2020</t>
  </si>
  <si>
    <t>COMPACTAÇÃO MANUAL COM COMPACTADOR A PERCUSSÃO SAPINHO, SEM CONTROLE DO GRAU DE COMPACTAÇÃO</t>
  </si>
  <si>
    <t>ESTRUTURA METÁLICA P/ COBERTURA - 2 ÁGUAS-VÃO 20M</t>
  </si>
  <si>
    <t>TAMPÃO DE INSPEÇÃO ARTICULADO, DN 600</t>
  </si>
  <si>
    <t>TUBO COM PONTA E BOLSA, JE, DN 400</t>
  </si>
  <si>
    <t>PEDESTAL DE SUSPENSÃO COM ENGRENAGENS, REDUTOR SIMPLES E INDICADOR DE POSIÇÃO PARA COMPORTA QUADRADA DE 200 X 200 MM</t>
  </si>
  <si>
    <t>HASTE DE PROLONGAMENTO COM BOCA DE CHAVE E QUADRADO, DN 1 1/8", L = 1,00 M</t>
  </si>
  <si>
    <t>LUVA PARA HASTE DE PROLONGAMENTO, DN 1 1/8"</t>
  </si>
  <si>
    <t>MANCAL INTERMEDIÁRIO PARA HASTE DE PROLONGAMENTO, DN 1 1/8"</t>
  </si>
  <si>
    <t>HASTE DE PROLONGAMENTO COM BOCA DE CHAVE E QUADRADO, DN 1 1/8", L = 4,20 M</t>
  </si>
  <si>
    <t>COMPORTA DE SUPERFÍCIE QUADRADA DE DUPLO SENTIDO DE FLUXO COM ACIONAMENTO MANUAL, 200 X 200 MM</t>
  </si>
  <si>
    <t>TUBO COM FLANGES, PN-10, DN 250, L = 5,80 M</t>
  </si>
  <si>
    <t>TUBO COM FLANGES, PN-10, DN 250, L = 1,49 M</t>
  </si>
  <si>
    <t>CURVA 90° COM FLANGES, PN-10, DN 250</t>
  </si>
  <si>
    <t>TOCO COM FLANGES, PN-10, DN 250, L = 0,50 M</t>
  </si>
  <si>
    <t>VÁLVULA DE RETENÇÃO PARA ESGOTO TIPO PORTINHOLA ÚNICA COM FLANGES, PN-10, DN 250</t>
  </si>
  <si>
    <t>JUNTA DE DESMONTAGEM TRAVADA AXIALMENTE COM TIRANTES, PN-10, DN 250</t>
  </si>
  <si>
    <t>VÁLVULA DE GAVETA COM FLANGES NBR 7675, CUNHA DE BORRACHA, CORPO CURTO E ACIONAMENTO COM VOLANTE, PN-10, DN 250</t>
  </si>
  <si>
    <t>TÊ DE REDUÇÃO COM FLANGES, PN-10, DN 300 X DN 250</t>
  </si>
  <si>
    <t>FLANGE CEGO, PN-10, DN 300</t>
  </si>
  <si>
    <t>TOCO COM FLANGES, PN-10, DN 300, L = 0,50 M</t>
  </si>
  <si>
    <t>TÊ DE REDUÇÃO COM FLANGES, PN-10, DN 300 X DN 100</t>
  </si>
  <si>
    <t>PLACA DE REDUÇÃO, PN-10, DN 100 X DN 50</t>
  </si>
  <si>
    <t>VÁLVULA DE GAVETA COM FLANGES NBR 7675, CUNHA DE BORRACHA, CORPO CURTO E ACIONAMENTO COM VOLANTE, PN-10, DN 50</t>
  </si>
  <si>
    <t>VENTOSA TRÍPLICE FUNÇÃO PARA ESGOTO TIPO "NON SLAM" COM FLANGE NBR 7675 E SAÍDA ARTICULADA COM ROSCA FÊMEA, PN-10, BSP, DN 50 X DN 1 1/2"</t>
  </si>
  <si>
    <t>CURVA 45° COM FLANGES, PN-10, DN 300</t>
  </si>
  <si>
    <t>TUBO COM FLANGE E PONTA, PN-10, DN 300, L = 2,35 M</t>
  </si>
  <si>
    <t>CURVA 45° COM BOLSAS, JGS, DN 300</t>
  </si>
  <si>
    <t>TUBO COM PONTAS, DN 300</t>
  </si>
  <si>
    <t>TÊ DE REDUÇÃO COM BOLSAS E FLANGE, JGS, PN-10, DN 300 X DN 100</t>
  </si>
  <si>
    <t>TUBO COM FLANGE E PONTA, PN-10, DN 300, L = 1,50 M</t>
  </si>
  <si>
    <t>TUBO COM FLANGES, PN-10, DN 300, L = 0,70 M</t>
  </si>
  <si>
    <t xml:space="preserve">COLAR DE TOMADA COM DERIVAÇÃO TIPO ROSCA FÊMEA, BSP, DN 300 X DN 1" </t>
  </si>
  <si>
    <t>VÁLVULA TAP PARA MEDIÇÃO DE VAZÃO COM ROSCA MACHO, BSP, DN 1"</t>
  </si>
  <si>
    <t>MEDIDOR DE VAZÃO TIPO ELETROMAGNÉTICO COM FLANGES, PN-10, DN 300</t>
  </si>
  <si>
    <t xml:space="preserve">NIPLE DE FERRO GALVANIZADO, COM ROSCA BSP, DE 1"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</si>
  <si>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VÁLVULA DE ESFERA COM ROSCAS FÊMEA, BSP, DN 1"</t>
  </si>
  <si>
    <t>JUNTA DE DESMONTAGEM TRAVADA AXIALMENTE COM TIRANTES, PN-10, DN 300</t>
  </si>
  <si>
    <t>VÁLVULA DE GAVETA COM FLANGES NBR 7675, CUNHA DE BORRACHA, CORPO CURTO E ACIONAMENTO COM VOLANTE, PN-10, DN 300</t>
  </si>
  <si>
    <t>TUBO COM FLANGE, PONTA E ABA DE VEDAÇÃO, PN-10, DN 300, L = 0,80 M</t>
  </si>
  <si>
    <t>LUVA DE CORRER COM BOLSAS, JM, DN 300</t>
  </si>
  <si>
    <t>PLACA DE REDUÇÃO, PN-10, DN 100 X DN 80</t>
  </si>
  <si>
    <t>CURVA 45° COM FLANGES, PN-10, DN 80</t>
  </si>
  <si>
    <t>TUBO COM FLANGES, PN-10, DN 80, L = 1,00 M</t>
  </si>
  <si>
    <t>VÁLVULA DE GAVETA COM FLANGES NBR 7675, CUNHA DE BORRACHA, CORPO CURTO E ACIONAMENTO COM VOLANTE, PN-10, DN 80</t>
  </si>
  <si>
    <t>JUNTA DE DESMONTAGEM TRAVADA AXIALMENTE COM TIRANTES, PN-10, DN 80</t>
  </si>
  <si>
    <t>TUBO COM FLANGE E PONTA, PN-10, DN 80, L = 1,00 M</t>
  </si>
  <si>
    <t>TUBO COM PONTA E BOLSA, JGS, DN 80</t>
  </si>
  <si>
    <t>CURVA 90° COM BOLSAS, JGS, DN 80</t>
  </si>
  <si>
    <t xml:space="preserve">TUBO PVC, ROSCAVEL, 1 1/2", 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</si>
  <si>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JOELHO 90° COM ROSCAS FÊMEA, BSP, DN 1 1/2"</t>
  </si>
  <si>
    <t xml:space="preserve">TUBO PVC  SERIE NORMAL, DN 100 MM, PARA ESGOTO  PREDIAL (NBR 5688)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</si>
  <si>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HASTE DE PROLONGAMENTO COM DUAS ROSCAS, DN 1 1/8", L = 5,00 M</t>
  </si>
  <si>
    <t>HASTE DE PROLONGAMENTO COM DUAS ROSCAS, DN 1 1/8", L = 2,05 M</t>
  </si>
  <si>
    <t>GRADE DE PISO COM CHAPA ANTIDERRAPANTE E ALÇAS, 0,65 X 0,65 M (GIS-25, REF. STRATUS)</t>
  </si>
  <si>
    <t>GRADE DE PISO COM CHAPA ANTIDERRAPANTE E ALÇAS, 0,49 X 0,78 M (GIS-25, REF. STRATUS)</t>
  </si>
  <si>
    <t>GRADE DE PISO COM CHAPA ANTIDERRAPANTE E ALÇAS, 0,98 X 0,78 M (GIS-25, REF. STRATUS)</t>
  </si>
  <si>
    <t>GRADE DE PISO COM CHAPA ANTIDERRAPANTE E ALÇAS, 2,08 X 0,72 M (GIS-25, REF. STRATUS)</t>
  </si>
  <si>
    <t>GRADE DE PISO COM CHAPA ANTIDERRAPANTE E ALÇAS, 1,08 X 0,88 M (GIS-25, REF. STRATUS)</t>
  </si>
  <si>
    <t>GUINDASTE GIRATÓRIO DE COLUNA COM LANÇA DE RAIO DE ALCANCE DE 3,00 M, ALTURA DE 2,70 M, TROLE COM CAPACIDADE DE 600 KGF, TALHA DE CORRENTE DE 10,00 M E RODAS DE ROLAMENTOS</t>
  </si>
  <si>
    <t>ARRUELA PARA FLANGES NBR 7675, PN-10, DN 50</t>
  </si>
  <si>
    <t>PARAFUSO PARA FLANGES, PN-10, DN 50 (16 X 80)</t>
  </si>
  <si>
    <t>ARRUELA PARA FLANGES NBR 7675, PN-10, DN 80</t>
  </si>
  <si>
    <t>PARAFUSO PARA FLANGES, PN-10, DN 80 (16 X 80)</t>
  </si>
  <si>
    <t>ARRUELA PARA FLANGES NBR 7675, PN-10, DN 100</t>
  </si>
  <si>
    <t>PARAFUSO PARA FLANGES, PN-10, DN 100 (16 X 80)</t>
  </si>
  <si>
    <t>ARRUELA PARA FLANGES NBR 7675, PN-10, DN 250</t>
  </si>
  <si>
    <t>PARAFUSO PARA FLANGES, PN-10, DN 250 (20 X 90)</t>
  </si>
  <si>
    <t>ARRUELA PARA FLANGES NBR 7675, PN-10, DN 300</t>
  </si>
  <si>
    <t>PARAFUSO PARA FLANGES, PN-10, DN 300 (20 X 100)</t>
  </si>
  <si>
    <t>M</t>
  </si>
  <si>
    <t xml:space="preserve">UN    </t>
  </si>
  <si>
    <t xml:space="preserve">M     </t>
  </si>
  <si>
    <t>CJ</t>
  </si>
  <si>
    <t>M020300019</t>
  </si>
  <si>
    <t>M021508017</t>
  </si>
  <si>
    <t xml:space="preserve"> 3.2.12.3</t>
  </si>
  <si>
    <t xml:space="preserve"> 3.2.12.4</t>
  </si>
  <si>
    <t xml:space="preserve"> 3.2.12.5</t>
  </si>
  <si>
    <t xml:space="preserve"> 3.2.12.6</t>
  </si>
  <si>
    <t xml:space="preserve"> 3.2.12.7</t>
  </si>
  <si>
    <t xml:space="preserve"> 3.2.12.8</t>
  </si>
  <si>
    <t xml:space="preserve"> 3.2.12.9</t>
  </si>
  <si>
    <t xml:space="preserve"> 3.2.12.10</t>
  </si>
  <si>
    <t xml:space="preserve"> 3.2.12.11</t>
  </si>
  <si>
    <t xml:space="preserve"> 3.2.12.12</t>
  </si>
  <si>
    <t xml:space="preserve"> 3.2.12.13</t>
  </si>
  <si>
    <t xml:space="preserve"> 3.2.12.14</t>
  </si>
  <si>
    <t xml:space="preserve"> 3.2.12.15</t>
  </si>
  <si>
    <t xml:space="preserve"> 3.2.12.16</t>
  </si>
  <si>
    <t xml:space="preserve"> 3.2.12.17</t>
  </si>
  <si>
    <t xml:space="preserve"> 3.2.12.18</t>
  </si>
  <si>
    <t xml:space="preserve"> 3.2.12.19</t>
  </si>
  <si>
    <t xml:space="preserve"> 3.2.12.20</t>
  </si>
  <si>
    <t xml:space="preserve"> 3.2.12.21</t>
  </si>
  <si>
    <t xml:space="preserve"> 3.2.12.22</t>
  </si>
  <si>
    <t xml:space="preserve"> 3.2.12.23</t>
  </si>
  <si>
    <t xml:space="preserve"> 3.2.12.24</t>
  </si>
  <si>
    <t xml:space="preserve"> 3.2.12.25</t>
  </si>
  <si>
    <t xml:space="preserve"> 3.2.12.26</t>
  </si>
  <si>
    <t xml:space="preserve"> 3.2.12.27</t>
  </si>
  <si>
    <t xml:space="preserve"> 3.2.12.28</t>
  </si>
  <si>
    <t xml:space="preserve"> 3.2.12.29</t>
  </si>
  <si>
    <t xml:space="preserve"> 3.2.12.30</t>
  </si>
  <si>
    <t xml:space="preserve"> 3.2.12.31</t>
  </si>
  <si>
    <t xml:space="preserve"> 3.2.12.32</t>
  </si>
  <si>
    <t xml:space="preserve"> 3.2.12.33</t>
  </si>
  <si>
    <t xml:space="preserve"> 3.2.12.34</t>
  </si>
  <si>
    <t xml:space="preserve"> 3.2.12.35</t>
  </si>
  <si>
    <t xml:space="preserve"> 3.2.12.36</t>
  </si>
  <si>
    <t xml:space="preserve"> 3.2.12.37</t>
  </si>
  <si>
    <t xml:space="preserve"> 3.2.12.38</t>
  </si>
  <si>
    <t xml:space="preserve"> 3.2.12.39</t>
  </si>
  <si>
    <t xml:space="preserve"> 3.2.12.40</t>
  </si>
  <si>
    <t xml:space="preserve"> 3.2.12.41</t>
  </si>
  <si>
    <t xml:space="preserve"> 3.2.12.42</t>
  </si>
  <si>
    <t xml:space="preserve"> 3.2.12.43</t>
  </si>
  <si>
    <t xml:space="preserve"> 3.2.12.44</t>
  </si>
  <si>
    <t xml:space="preserve"> 3.2.12.45</t>
  </si>
  <si>
    <t xml:space="preserve"> 3.2.12.46</t>
  </si>
  <si>
    <t xml:space="preserve"> 3.2.12.47</t>
  </si>
  <si>
    <t xml:space="preserve"> 3.2.12.48</t>
  </si>
  <si>
    <t xml:space="preserve"> 3.2.12.49</t>
  </si>
  <si>
    <t xml:space="preserve"> 3.2.12.50</t>
  </si>
  <si>
    <t xml:space="preserve"> 3.2.12.51</t>
  </si>
  <si>
    <t xml:space="preserve"> 3.2.12.52</t>
  </si>
  <si>
    <t xml:space="preserve"> 3.2.12.53</t>
  </si>
  <si>
    <t xml:space="preserve"> 3.2.12.54</t>
  </si>
  <si>
    <t xml:space="preserve"> 3.2.12.55</t>
  </si>
  <si>
    <t xml:space="preserve"> 3.2.12.56</t>
  </si>
  <si>
    <t xml:space="preserve"> 3.2.12.57</t>
  </si>
  <si>
    <t xml:space="preserve"> 3.2.12.58</t>
  </si>
  <si>
    <t xml:space="preserve"> 3.2.12.59</t>
  </si>
  <si>
    <t xml:space="preserve"> 3.2.12.60</t>
  </si>
  <si>
    <t xml:space="preserve"> 3.2.12.61</t>
  </si>
  <si>
    <t xml:space="preserve"> 3.2.12.62</t>
  </si>
  <si>
    <t xml:space="preserve"> 3.2.12.63</t>
  </si>
  <si>
    <t xml:space="preserve"> 3.2.12.64</t>
  </si>
  <si>
    <t xml:space="preserve"> 3.2.12.65</t>
  </si>
  <si>
    <t xml:space="preserve"> 3.2.12.66</t>
  </si>
  <si>
    <t xml:space="preserve"> 3.2.12.67</t>
  </si>
  <si>
    <t xml:space="preserve"> COT.ETE.121</t>
  </si>
  <si>
    <t xml:space="preserve"> COT.ETE.122</t>
  </si>
  <si>
    <t xml:space="preserve"> COT.ETE.123</t>
  </si>
  <si>
    <t xml:space="preserve"> COT.ETE.124</t>
  </si>
  <si>
    <t xml:space="preserve"> COT.ETE.125</t>
  </si>
  <si>
    <t xml:space="preserve"> COT.ETE.126</t>
  </si>
  <si>
    <t xml:space="preserve"> COT.ETE.127</t>
  </si>
  <si>
    <t xml:space="preserve"> COT.ETE.128</t>
  </si>
  <si>
    <t xml:space="preserve"> COT.ETE.129</t>
  </si>
  <si>
    <t xml:space="preserve"> COT.ETE.130</t>
  </si>
  <si>
    <t xml:space="preserve"> COT.ETE.131</t>
  </si>
  <si>
    <t xml:space="preserve"> COT.ETE.132</t>
  </si>
  <si>
    <t xml:space="preserve"> COT.ETE.133</t>
  </si>
  <si>
    <t xml:space="preserve"> COT.ETE.134</t>
  </si>
  <si>
    <t xml:space="preserve"> COT.ETE.135</t>
  </si>
  <si>
    <t xml:space="preserve"> COT.ETE.136</t>
  </si>
  <si>
    <t xml:space="preserve"> COT.ETE.137</t>
  </si>
  <si>
    <t xml:space="preserve"> COT.ETE.138</t>
  </si>
  <si>
    <t xml:space="preserve"> COT.ETE.139</t>
  </si>
  <si>
    <t xml:space="preserve"> COT.ETE.140</t>
  </si>
  <si>
    <t xml:space="preserve"> COT.ETE.141</t>
  </si>
  <si>
    <t xml:space="preserve"> COT.ETE.142</t>
  </si>
  <si>
    <t xml:space="preserve"> COT.ETE.143</t>
  </si>
  <si>
    <t xml:space="preserve"> COT.ETE.144</t>
  </si>
  <si>
    <t xml:space="preserve"> COT.ETE.145</t>
  </si>
  <si>
    <t xml:space="preserve"> COT.ETE.146</t>
  </si>
  <si>
    <t xml:space="preserve"> COT.ETE.147</t>
  </si>
  <si>
    <t xml:space="preserve"> COT.ETE.148</t>
  </si>
  <si>
    <t xml:space="preserve"> COT.ETE.149</t>
  </si>
  <si>
    <t xml:space="preserve"> COT.ETE.150</t>
  </si>
  <si>
    <t xml:space="preserve"> COT.ETE.151</t>
  </si>
  <si>
    <t xml:space="preserve"> COT.ETE.152</t>
  </si>
  <si>
    <t xml:space="preserve"> COT.ETE.153</t>
  </si>
  <si>
    <t xml:space="preserve"> COT.ETE.154</t>
  </si>
  <si>
    <t xml:space="preserve"> COT.ETE.155</t>
  </si>
  <si>
    <t xml:space="preserve"> COT.ETE.156</t>
  </si>
  <si>
    <t xml:space="preserve"> COT.ETE.157</t>
  </si>
  <si>
    <t xml:space="preserve"> COT.ETE.158</t>
  </si>
  <si>
    <t xml:space="preserve"> COT.ETE.159</t>
  </si>
  <si>
    <t xml:space="preserve"> COT.ETE.160</t>
  </si>
  <si>
    <t xml:space="preserve"> COT.ETE.161</t>
  </si>
  <si>
    <t xml:space="preserve"> COT.ETE.162</t>
  </si>
  <si>
    <t xml:space="preserve"> COT.ETE.163</t>
  </si>
  <si>
    <t xml:space="preserve"> COT.ETE.164</t>
  </si>
  <si>
    <t xml:space="preserve"> COT.ETE.165</t>
  </si>
  <si>
    <t xml:space="preserve"> COT.ETE.166</t>
  </si>
  <si>
    <t xml:space="preserve"> COT.ETE.167</t>
  </si>
  <si>
    <t xml:space="preserve"> COT.ETE.168</t>
  </si>
  <si>
    <t xml:space="preserve"> COT.ETE.169</t>
  </si>
  <si>
    <t xml:space="preserve"> COT.ETE.170</t>
  </si>
  <si>
    <t xml:space="preserve"> COT.ETE.171</t>
  </si>
  <si>
    <t xml:space="preserve"> COT.ETE.172</t>
  </si>
  <si>
    <t xml:space="preserve"> COT.ETE.173</t>
  </si>
  <si>
    <t xml:space="preserve"> COT.ETE.174</t>
  </si>
  <si>
    <t xml:space="preserve"> COT.ETE.175</t>
  </si>
  <si>
    <t xml:space="preserve"> COT.ETE.176</t>
  </si>
  <si>
    <t xml:space="preserve"> COT.ETE.177</t>
  </si>
  <si>
    <t xml:space="preserve"> COT.ETE.178</t>
  </si>
  <si>
    <t xml:space="preserve"> COT.ETE.179</t>
  </si>
  <si>
    <t xml:space="preserve"> COT.ETE.180</t>
  </si>
  <si>
    <t xml:space="preserve"> COT.ETE.181</t>
  </si>
  <si>
    <t xml:space="preserve"> COT.ETE.182</t>
  </si>
  <si>
    <t xml:space="preserve"> 4.5.6.9 </t>
  </si>
  <si>
    <t>ESCAVAÇÃO MANUAL CAMPO ABERTO EM TERRA, DE 2,01 A 4,00M</t>
  </si>
  <si>
    <t>RESERVATÓRIO METALICO TIPO TAÇA EM AÇO PATINÁVEL - V=15M3-COLUNA SECA H=6M+FUNDAÇÃO+LOGOTIPO</t>
  </si>
  <si>
    <t>ALVENARIA DE VEDAÇÃO DE BLOCOS CERÂMICOS FURADOS NA HORIZONTAL DE 9X19X29 CM (ESPESSURA 9 CM) E ARGAMASSA DE ASSENTAMENTO COM PREPARO EM BETONEIRA. AF_12/2021</t>
  </si>
  <si>
    <t>TAMPA DE COBERTURA DO RAFA TIPO 01, EM FIBRA DE VIDRO, CONFORME PROJETO</t>
  </si>
  <si>
    <t>TAMPA DE COBERTURA DO RAFA TIPO 02, EM FIBRA DE VIDRO, CONFORME PROJETO</t>
  </si>
  <si>
    <t>TAMPA DE COBERTURA DO RAFA TIPO 03, EM FIBRA DE VIDRO, CONFORME PROJETO</t>
  </si>
  <si>
    <t>ESTAÇÃO ELEVATÓRIA PRELIMINAR</t>
  </si>
  <si>
    <t>EXECUÇÃO DE ENROCAMENTO DE PEDRA ESPALHADA E COMPACTADA MECANICAMENTE - PEDRA RACHÃO COMERCIAL - ASSENTAMENTO</t>
  </si>
  <si>
    <t>EOJ 013</t>
  </si>
  <si>
    <t xml:space="preserve"> 3.2.2.3</t>
  </si>
  <si>
    <t xml:space="preserve"> 3.2.2.4</t>
  </si>
  <si>
    <t xml:space="preserve"> 3.2.2.5</t>
  </si>
  <si>
    <t xml:space="preserve"> 3.2.2.6</t>
  </si>
  <si>
    <t xml:space="preserve"> 3.2.2.7</t>
  </si>
  <si>
    <t xml:space="preserve"> 3.2.2.8</t>
  </si>
  <si>
    <t xml:space="preserve"> 3.2.2.9</t>
  </si>
  <si>
    <t xml:space="preserve"> C1257 </t>
  </si>
  <si>
    <t>3.1.4.5</t>
  </si>
  <si>
    <t xml:space="preserve"> C4457 </t>
  </si>
  <si>
    <t xml:space="preserve"> 3.2.4.4</t>
  </si>
  <si>
    <t xml:space="preserve"> 3.2.4.5</t>
  </si>
  <si>
    <t xml:space="preserve"> 3.2.4.6</t>
  </si>
  <si>
    <t xml:space="preserve"> 3.2.4.7</t>
  </si>
  <si>
    <t xml:space="preserve"> 3.2.4.8</t>
  </si>
  <si>
    <t xml:space="preserve"> 3.2.4.9</t>
  </si>
  <si>
    <t xml:space="preserve"> 3.2.4.10</t>
  </si>
  <si>
    <t xml:space="preserve"> 3.2.4.11</t>
  </si>
  <si>
    <t xml:space="preserve"> 3.2.4.12</t>
  </si>
  <si>
    <t xml:space="preserve"> 3.2.4.13</t>
  </si>
  <si>
    <t xml:space="preserve"> 3.2.5.2</t>
  </si>
  <si>
    <t>BOMBA SUBMERSÍVEL, Q = 302,0 M³/H, AMT = 15,57 MCA - INCLUSO TODOS OS ACESSÓRIOS</t>
  </si>
  <si>
    <t>ARMADURA CA-50A MÉDIA D= 6,3 A 10,0MM - 6.3MM</t>
  </si>
  <si>
    <t>ARMADURA CA-50A MÉDIA D= 6,3 A 10,0MM - 8MM</t>
  </si>
  <si>
    <t>4.3.7.20</t>
  </si>
  <si>
    <t>Un</t>
  </si>
  <si>
    <t>4.4.4.1</t>
  </si>
  <si>
    <t>4.4.4.2</t>
  </si>
  <si>
    <t xml:space="preserve"> 103356 </t>
  </si>
  <si>
    <t>ASSENTAMENTO DE TUBO DE FERRO FUNDIDO PARA REDE DE ÁGUA, DN 350 MM, JUNTA ELÁSTICA, INSTALADO EM LOCAL COM NÍVEL ALTO DE INTERFERÊNCIAS (NÃO INCLUI FORNECIMENTO). AF_11/2017</t>
  </si>
  <si>
    <t>TUBO PVC RIGIDO OCRE JE DN 350 (NBR-7362)</t>
  </si>
  <si>
    <t xml:space="preserve"> I3068</t>
  </si>
  <si>
    <t xml:space="preserve"> I3065</t>
  </si>
  <si>
    <t>TUBO PVC RIGIDO OCRE JE DN 400 (NBR-7362)</t>
  </si>
  <si>
    <t xml:space="preserve"> I3069</t>
  </si>
  <si>
    <t xml:space="preserve"> 3.3.8.4</t>
  </si>
  <si>
    <t xml:space="preserve"> 3.3.8.5</t>
  </si>
  <si>
    <t xml:space="preserve"> 3.3.10.4</t>
  </si>
  <si>
    <t xml:space="preserve"> 3.3.10.5</t>
  </si>
  <si>
    <t xml:space="preserve"> 3.3.10.6</t>
  </si>
  <si>
    <t xml:space="preserve"> 3.3.10.7</t>
  </si>
  <si>
    <t>ESGOTAMENTO DE LAMA COM BOMBA SUBMERSIVEL 4"</t>
  </si>
  <si>
    <t>08.01.03</t>
  </si>
  <si>
    <t xml:space="preserve"> 3.1.1.4</t>
  </si>
  <si>
    <t>CHAPA FERRO 1.5X0.5X1/4' P/BUCHA PASS</t>
  </si>
  <si>
    <t>TELA GRADIL MORLAN REVESTIDA COM PVC,BRANCA OU VERDE H=2,0</t>
  </si>
  <si>
    <t>EXTINTOR DE INCENDIO PORTATIL COM CARGA DE PO QUIMICO SECO (PQS) DE 12 KG, CLASSE BC</t>
  </si>
  <si>
    <t>MURETA EM ALVENARIA PARA MONTAGEM DE QUADROS</t>
  </si>
  <si>
    <t>CABINE DE MEDIÇÃO</t>
  </si>
  <si>
    <t>CABINE DE PROTEÇÃO</t>
  </si>
  <si>
    <t>SISTEMAS DE ATERRAMENTO - MALHA DE TERRA</t>
  </si>
  <si>
    <t>ESTRUTURA 01 - N4-N3 11/300</t>
  </si>
  <si>
    <t>ESTRUTURAS 02, 03, 06 E 07 - N4 11/600</t>
  </si>
  <si>
    <t>ESTRUTURA 04 - N4-TR 12/1000</t>
  </si>
  <si>
    <t>ESTRUTURA 05 - N3-TR 12/1000</t>
  </si>
  <si>
    <t>ESTRUTURAS 08 - N1-PR 11/300</t>
  </si>
  <si>
    <t>ESTRUTURAS 09 - N4-CFU 11/300</t>
  </si>
  <si>
    <t>INSTALAÇÃO DA CHAVE FUSÍVEL</t>
  </si>
  <si>
    <t>ESTRUTURA 08 - N3-TR 12/1000</t>
  </si>
  <si>
    <t>ELETRODUTO/DUTO PEAD FLEXIVEL PAREDE SIMPLES, CORRUGACAO HELICOIDAL, COR PRETA, SEM ROSCA, DE 4", PARA CABEAMENTO SUBTERRANEO (NBR 15715)</t>
  </si>
  <si>
    <t>CABO DE COBRE, FLEXIVEL, CLASSE 4 OU 5, ISOLACAO EM PVC/A, ANTICHAMA BWF-B, COBERTURA PVC-ST1, ANTICHAMA BWF-B, 1 CONDUTOR, 0,6/1 KV, SECAO NOMINAL 150 MM2 - (FASE)</t>
  </si>
  <si>
    <t>CABO DE COBRE, FLEXIVEL, CLASSE 4 OU 5, ISOLACAO EM PVC/A, ANTICHAMA BWF-B, COBERTURA PVC-ST1, ANTICHAMA BWF-B, 1 CONDUTOR, 0,6/1 KV, SECAO NOMINAL 150 MM2 - (NEUTRO)</t>
  </si>
  <si>
    <t>CABO DE COBRE, FLEXIVEL, CLASSE 4 OU 5, ISOLACAO EM PVC/A, ANTICHAMA BWF-B, COBERTURA PVC-ST1, ANTICHAMA BWF-B, 1 CONDUTOR, 0,6/1 KV, SECAO NOMINAL 70 MM2 - (FASE)</t>
  </si>
  <si>
    <t>CABO DE COBRE, FLEXIVEL, CLASSE 4 OU 5, ISOLACAO EM PVC/A, ANTICHAMA BWF-B, COBERTURA PVC-ST1, ANTICHAMA BWF-B, 1 CONDUTOR, 0,6/1 KV, SECAO NOMINAL 70 MM2 - (PROTEÇÃO)</t>
  </si>
  <si>
    <t>CABO DE COBRE, FLEXIVEL, CLASSE 4 OU 5, ISOLACAO EM PVC/A, ANTICHAMA BWF-B, COBERTURA PVC-ST1, ANTICHAMA BWF-B, 1 CONDUTOR, 0,6/1 KV, SECAO NOMINAL 25 MM2 - (NEUTRO)</t>
  </si>
  <si>
    <t>CABO DE COBRE, FLEXIVEL, CLASSE 4 OU 5, ISOLACAO EM PVC/A, ANTICHAMA BWF-B, COBERTURA PVC-ST1, ANTICHAMA BWF-B, 1 CONDUTOR, 0,6/1 KV, SECAO NOMINAL 25 MM2 - (FASE)</t>
  </si>
  <si>
    <t>CABO DE COBRE, FLEXIVEL, CLASSE 4 OU 5, ISOLACAO EM PVC/A, ANTICHAMA BWF-B, COBERTURA PVC-ST1, ANTICHAMA BWF-B, 1 CONDUTOR, 0,6/1 KV, SECAO NOMINAL 95 MM2 - FASE</t>
  </si>
  <si>
    <t>CABO DE COBRE, FLEXIVEL, CLASSE 4 OU 5, ISOLACAO EM PVC/A, ANTICHAMA BWF-B, COBERTURA PVC-ST1, ANTICHAMA BWF-B, 1 CONDUTOR, 0,6/1 KV, SECAO NOMINAL 95 MM2 - NEUTRO</t>
  </si>
  <si>
    <t>CABO DE COBRE, FLEXIVEL, CLASSE 4 OU 5, ISOLACAO EM PVC/A, ANTICHAMA BWF-B, COBERTURA PVC-ST1, ANTICHAMA BWF-B, 1 CONDUTOR, 0,6/1 KV, SECAO NOMINAL 25 MM2 - PROTEÇÃO</t>
  </si>
  <si>
    <t>CABO DE COBRE, FLEXIVEL, CLASSE 4 OU 5, ISOLACAO EM PVC/A, ANTICHAMA BWF-B, COBERTURA PVC-ST1, ANTICHAMA BWF-B, 1 CONDUTOR, 0,6/1 KV, SECAO NOMINAL 6 MM2 - FASE</t>
  </si>
  <si>
    <t>CABO DE COBRE, FLEXIVEL, CLASSE 4 OU 5, ISOLACAO EM PVC/A, ANTICHAMA BWF-B, COBERTURA PVC-ST1, ANTICHAMA BWF-B, 1 CONDUTOR, 0,6/1 KV, SECAO NOMINAL 6 MM2 - PROTEÇÃO</t>
  </si>
  <si>
    <t>CABO DE COBRE, FLEXIVEL, CLASSE 4 OU 5, ISOLACAO EM PVC/A, ANTICHAMA BWF-B, COBERTURA PVC-ST1, ANTICHAMA BWF-B, 1 CONDUTOR, 0,6/1 KV, SECAO NOMINAL 10 MM2 - FASE</t>
  </si>
  <si>
    <t>ABRIGO SOPRADORES + QGBT 5 + ALIMENTAÇÃO DOS MOTORES</t>
  </si>
  <si>
    <t>CABO DE COBRE, FLEXIVEL, CLASSE 4 OU 5, ISOLACAO EM PVC/A, ANTICHAMA BWF-B, COBERTURA PVC-ST1, ANTICHAMA BWF-B, 1 CONDUTOR, 0,6/1 KV, SECAO NOMINAL 2,5 MM2 - FASE</t>
  </si>
  <si>
    <t>CABO DE COBRE, FLEXIVEL, CLASSE 4 OU 5, ISOLACAO EM PVC/A, ANTICHAMA BWF-B, COBERTURA PVC-ST1, ANTICHAMA BWF-B, 1 CONDUTOR, 0,6/1 KV, SECAO NOMINAL 2,5 MM2 - NEUTRO</t>
  </si>
  <si>
    <t>CABO DE COBRE, FLEXIVEL, CLASSE 4 OU 5, ISOLACAO EM PVC/A, ANTICHAMA BWF-B, COBERTURA PVC-ST1, ANTICHAMA BWF-B, 1 CONDUTOR, 0,6/1 KV, SECAO NOMINAL 2,5 MM2 - PROTEÇÃO</t>
  </si>
  <si>
    <t>CABO DE COBRE, FLEXIVEL, CLASSE 4 OU 5, ISOLACAO EM PVC/A, ANTICHAMA BWF-B, COBERTURA PVC-ST1, ANTICHAMA BWF-B, 1 CONDUTOR, 0,6/1 KV, SECAO NOMINAL 4 MM2 - FASE</t>
  </si>
  <si>
    <t>CABO DE COBRE, FLEXIVEL, CLASSE 4 OU 5, ISOLACAO EM PVC/A, ANTICHAMA BWF-B, COBERTURA PVC-ST1, ANTICHAMA BWF-B, 1 CONDUTOR, 0,6/1 KV, SECAO NOMINAL 4 MM2 - NEUTRO</t>
  </si>
  <si>
    <t>CABO DE COBRE, FLEXIVEL, CLASSE 4 OU 5, ISOLACAO EM PVC/A, ANTICHAMA BWF-B, COBERTURA PVC-ST1, ANTICHAMA BWF-B, 1 CONDUTOR, 0,6/1 KV, SECAO NOMINAL 4 MM2 - PROTEÇÃO</t>
  </si>
  <si>
    <t>CABO DE COBRE, FLEXIVEL, CLASSE 4 OU 5, ISOLACAO EM PVC/A, ANTICHAMA BWF-B, COBERTURA PVC-ST1, ANTICHAMA BWF-B, 1 CONDUTOR, 0,6/1 KV, SECAO NOMINAL 6 MM2 -  NEUTRO</t>
  </si>
  <si>
    <t>CABO DE COBRE, FLEXIVEL, CLASSE 4 OU 5, ISOLACAO EM PVC/A, ANTICHAMA BWF-B, COBERTURA PVC-ST1, ANTICHAMA BWF-B, 1 CONDUTOR, 0,6/1 KV, SECAO NOMINAL 10 MM2 - NEUTRO</t>
  </si>
  <si>
    <t>CABO DE COBRE, FLEXIVEL, CLASSE 4 OU 5, ISOLACAO EM PVC/A, ANTICHAMA BWF-B, COBERTURA PVC-ST1, ANTICHAMA BWF-B, 1 CONDUTOR, 0,6/1 KV, SECAO NOMINAL 10 MM2 - PROTEÇÃO</t>
  </si>
  <si>
    <t>CAIXA DE ATERRAMENTO EM CONCRETO PRE-MOLDADO, DIAMETRO DE 0,30 M E ALTURA DE 0,35 M, SEM FUNDO E COM TAMPA</t>
  </si>
  <si>
    <t>HASTE DE ATERRAMENTO EM ACO COM 3,00 M DE COMPRIMENTO E DN = 5/8", REVESTIDA COM BAIXA CAMADA DE COBRE, COM CONECTOR TIPO GRAMPO</t>
  </si>
  <si>
    <t>PALITO IGNITOR PARA SOLDA EXOTERMICA</t>
  </si>
  <si>
    <t>CABO DE COBRE NU 35 MM2 MEIO-DURO</t>
  </si>
  <si>
    <t>BARRA DE ACO CHATA, RETANGULAR (QUALQUER BITOLA)</t>
  </si>
  <si>
    <t>FITA METALICA PERFURADA, L = *18* MM, ROLO DE 30 M, CARGA RECOMENDADA = *30* KGF</t>
  </si>
  <si>
    <t>TERMINAL A COMPRESSAO EM COBRE ESTANHADO PARA CABO 50 MM2, 1 FURO E 1 COMPRESSAO, PARA PARAFUSO DE FIXACAO M8</t>
  </si>
  <si>
    <t>CAPTOR FRANKLIN (4 PONTAS), EM LATAO CROMADO, H = 300 MM, UMA DESCIDA</t>
  </si>
  <si>
    <t>CARTUCHO EM PO PARA SOLDA EXOTERMICA 90/115/150/250</t>
  </si>
  <si>
    <t>FERRAMENTA - ALICATE PARA CADINHO SOLDA EXOTERMICA Z201 GRANDE</t>
  </si>
  <si>
    <t xml:space="preserve"> M103200010 </t>
  </si>
  <si>
    <t xml:space="preserve"> 4.94.03 </t>
  </si>
  <si>
    <t>Kg</t>
  </si>
  <si>
    <t xml:space="preserve"> 00010890 </t>
  </si>
  <si>
    <t xml:space="preserve"> M109502537 </t>
  </si>
  <si>
    <t xml:space="preserve"> 3786 </t>
  </si>
  <si>
    <t xml:space="preserve"> C_COP_2023_025 </t>
  </si>
  <si>
    <t xml:space="preserve"> C_COP_2023_026 </t>
  </si>
  <si>
    <t xml:space="preserve"> C_COP_2023_027 </t>
  </si>
  <si>
    <t xml:space="preserve"> C_COP_2023_028 </t>
  </si>
  <si>
    <t xml:space="preserve"> C_COP_2023_029 </t>
  </si>
  <si>
    <t xml:space="preserve"> C_COP_2023_030 </t>
  </si>
  <si>
    <t xml:space="preserve"> C_COP_2023_031 </t>
  </si>
  <si>
    <t xml:space="preserve"> C_COP_2023_032 </t>
  </si>
  <si>
    <t xml:space="preserve"> C_COP_2023_033 </t>
  </si>
  <si>
    <t xml:space="preserve"> C_COP_2023_034 </t>
  </si>
  <si>
    <t xml:space="preserve"> C_COP_2023_035 </t>
  </si>
  <si>
    <t xml:space="preserve"> C_COP_2023_036 </t>
  </si>
  <si>
    <t xml:space="preserve"> E00863 </t>
  </si>
  <si>
    <t xml:space="preserve"> E00853 </t>
  </si>
  <si>
    <t xml:space="preserve"> 4.12.2.6.7 </t>
  </si>
  <si>
    <t xml:space="preserve"> 4.12.2.6.13</t>
  </si>
  <si>
    <t xml:space="preserve"> 4.12.2.6.14</t>
  </si>
  <si>
    <t xml:space="preserve"> 4.12.2.6.15</t>
  </si>
  <si>
    <t xml:space="preserve"> 4.12.2.6.16</t>
  </si>
  <si>
    <t xml:space="preserve"> 4.12.2.6.17</t>
  </si>
  <si>
    <t>ELETROCALHA PERFURADA TIPO "U" 100X100MM CHAPA 22 NBR6323</t>
  </si>
  <si>
    <t>ELETROCALHA PERFURADA TIPO "U" 100X75MM CHAPA 22</t>
  </si>
  <si>
    <t>TÊ HORIZONTAL 100 X 75 MM PARA ELETROCALHA METÁLICA (REF.: MOPA OU SIMILAR) UN</t>
  </si>
  <si>
    <t>CURVA HORIZONTAL 100 X 75MM PARA ELETROCALHA METÁLICA, COM ÂNGULO 90º</t>
  </si>
  <si>
    <t>CRUZETA  100  X 100 MM PARA  ELETROCALHA  PERFURADA  METÁLICA</t>
  </si>
  <si>
    <t xml:space="preserve"> 4.12.2.8.12</t>
  </si>
  <si>
    <t xml:space="preserve"> 4.12.2.8.13</t>
  </si>
  <si>
    <t xml:space="preserve"> 4.12.2.8.14</t>
  </si>
  <si>
    <t xml:space="preserve"> 4.12.2.8.15</t>
  </si>
  <si>
    <t xml:space="preserve"> 4.12.2.8.16</t>
  </si>
  <si>
    <t xml:space="preserve"> 4.12.2.8.17</t>
  </si>
  <si>
    <t>4.12.2.9.11</t>
  </si>
  <si>
    <t>PAINEL - QD-COMERC - TIPO ARMÁRIO PARA 80 ESPAÇOS COM DISJUNTORES E ACESSÓRIOS, DIM: 1000X600X250MM</t>
  </si>
  <si>
    <t xml:space="preserve"> 00000863 </t>
  </si>
  <si>
    <t xml:space="preserve"> 00000546 </t>
  </si>
  <si>
    <t xml:space="preserve"> 00014153 </t>
  </si>
  <si>
    <t xml:space="preserve"> 00001578 </t>
  </si>
  <si>
    <t xml:space="preserve"> 00041411 </t>
  </si>
  <si>
    <t xml:space="preserve"> 4.12.2.19.4</t>
  </si>
  <si>
    <t xml:space="preserve"> 4.12.2.19.5</t>
  </si>
  <si>
    <t xml:space="preserve"> 4.12.2.19.6</t>
  </si>
  <si>
    <t xml:space="preserve"> 4.12.2.19.7</t>
  </si>
  <si>
    <t xml:space="preserve"> 4.12.2.19.8</t>
  </si>
  <si>
    <t xml:space="preserve"> 4.12.2.19.9</t>
  </si>
  <si>
    <t xml:space="preserve"> 4.12.2.19.10</t>
  </si>
  <si>
    <t xml:space="preserve"> 4.12.2.19.11</t>
  </si>
  <si>
    <t xml:space="preserve"> 4.12.2.19.12</t>
  </si>
  <si>
    <t xml:space="preserve"> 4.12.2.19.13</t>
  </si>
  <si>
    <t xml:space="preserve"> 4.12.2.19.14</t>
  </si>
  <si>
    <t xml:space="preserve"> 4.12.2.19.15</t>
  </si>
  <si>
    <t xml:space="preserve"> 4.12.2.19.16</t>
  </si>
  <si>
    <t xml:space="preserve"> 4.12.2.19.17</t>
  </si>
  <si>
    <t xml:space="preserve"> 4.12.2.19.18</t>
  </si>
  <si>
    <t>PARAFUSO EM AÇO INOX, CABEÇA SEXTAVADA 1/4" X 1 1/4" UN</t>
  </si>
  <si>
    <t>PORCA EM AÇO INOX SEXTAVADA 1/4" UN</t>
  </si>
  <si>
    <t>ARRUELA DE PRESSÃO EM AÇO INOX 1/4" UN</t>
  </si>
  <si>
    <t>CAIXA DE EQUIPOTENCIALIZAÇÃO EM AÇO 400X400X155MM, PARA EMBUTIR COM TAMPA, COM 11 TERMINAIS, REF:TEL-900 OU SIMILAR (SPDA) UN</t>
  </si>
  <si>
    <t>MOLDE CADINHO SOLDA EXOTERMICA CCH 35MM</t>
  </si>
  <si>
    <t xml:space="preserve"> 4.12.2.19.1</t>
  </si>
  <si>
    <t xml:space="preserve"> 4.12.2.19.2</t>
  </si>
  <si>
    <t xml:space="preserve"> 4.12.2.19.3</t>
  </si>
  <si>
    <t>4.12.2.6.18</t>
  </si>
  <si>
    <t>74.21.64</t>
  </si>
  <si>
    <t>74.41.53</t>
  </si>
  <si>
    <t>ARMADURA CA-60 FINA D=3,40 A 6,40MM - 5MM</t>
  </si>
  <si>
    <t>ARMADURA CA-50A MÉDIA D= 6,3 A 10,0MM - 10MM</t>
  </si>
  <si>
    <t>ARMADURA CA-50A GROSSA D= 12,5 A 25,0MM - 12.5MM</t>
  </si>
  <si>
    <t>LAJE PRÉ-FABRICADA TRELIÇADA P/ FÔRRO - VÃO  DE 3,81 A 4,80 M</t>
  </si>
  <si>
    <t>ARMADURA CA-50A GROSSA D= 12,5 A 25,0MM - 12,5MM</t>
  </si>
  <si>
    <t>ARMADURA CA-50A MÉDIA D= 6,3 A 10,0MM - 6,3MM</t>
  </si>
  <si>
    <t>ARMADURA CA-50A GROSSA D= 12,5 A 25,0MM - 16MM</t>
  </si>
  <si>
    <t>PORCA QUADRADA PARA PARAFUSO M16 X 2</t>
  </si>
  <si>
    <t>SUPORTE PARA FIXAÇÃO DE PARA-RAIOS E MUFLA  INSTALAÇÃO INTERNA UN</t>
  </si>
  <si>
    <t>PARA-RAIO DE DISTR., C/ GAP (TIPO VALVULA), 12KV, SERIE A, 10KA</t>
  </si>
  <si>
    <t>BUCHA DE PASSAGEM INTERNA/INTERNA, EM PORCELANA, CLASSE 15 KV, CORRENTE 200A (NBI 95 KV) BUCHA DE PASSAGEM INTERNA EM PORCELANA, CLASSE 15 KV, CORRENTE 200A (NBI 95 KV) UN</t>
  </si>
  <si>
    <t>TUBO ACO GALVANIZADO DIN 2440 NBR 5580 PESADO COM COSTURA 50MM - 2"</t>
  </si>
  <si>
    <t>PERFIL AÇO CANTONEIRA ABAS IGUAIS - 5/8" X 1/8" (0,71KG/M) KG</t>
  </si>
  <si>
    <t>VENEZIANA EM ALUMINIO ANODIZADO PRETO 80X210CM</t>
  </si>
  <si>
    <t>VENEZIANA EM ALUMINIO ANODIZADO PRETO 60X210CM</t>
  </si>
  <si>
    <t>CARTUCHO PORTA FUSÍVEL 15 KV  100A</t>
  </si>
  <si>
    <t>BARRAMENTO E ACESSÓRIOS INTERNOS - 13,8KV</t>
  </si>
  <si>
    <t>POSTE DE AÇO GALVANIZADO A FOGO SBP - 800/100 - 5030-J-GF CÔNICO CONTÍNUO RETO, DIÂMTERO SUPERIOR DE 60,3MM, DIÂMTERO DA BASE 114,3MM, ALTURA TOTAL 10M, COM BASE DE FIXAÇÃO, SHOMEI ILUMINAÇÃO OU SIMILAR UN</t>
  </si>
  <si>
    <t>ABRIGO EEE RIO VERDE (SB 01) + QGBT 1 + ALIMENTAÇÃO DOS MOTORES</t>
  </si>
  <si>
    <t>ABRIGO CENTRÍFUGAS + QGBT 3 + ALIMENTAÇÃO DOS MOTORES</t>
  </si>
  <si>
    <t>CCO + QGBT 4</t>
  </si>
  <si>
    <t>CASA DAS CENTRÍFUGAS - QCM CENTRIFUGAS</t>
  </si>
  <si>
    <t>CASA DAS CENTRÍFUGAS - QCM DESAGUE DE LODO (DL)</t>
  </si>
  <si>
    <t>CASA DAS CENTRÍFUGAS - QCM DOSADORA DE POLIMERO (DP)</t>
  </si>
  <si>
    <t>CASA DAS CENTRÍFUGAS - QCM EEE DAS CENTRIFUGAS</t>
  </si>
  <si>
    <t>CASA DAS CENTRÍFUGAS - QCM PREPARO DE POLIMERO (PP)</t>
  </si>
  <si>
    <t>ABRIGO EEE DE PROCESSO - QCM P1 E QCM P2</t>
  </si>
  <si>
    <t>ABRIGO EEE RIO VERDE (SB 01) - QCM EEE RIO VERDE</t>
  </si>
  <si>
    <t>DECANTADOR SECUNDÁRIO - QCM DEC. 1 E QCM DEC. 2</t>
  </si>
  <si>
    <t xml:space="preserve">POÇOS DE INSPEÇÃO - 1 UNIDADE  </t>
  </si>
  <si>
    <t xml:space="preserve">CALHA PARSHALL 18" </t>
  </si>
  <si>
    <t xml:space="preserve">POÇOS DE INSPEÇÃO - 3 UNIDADES </t>
  </si>
  <si>
    <t>VÁLVULA BORBOLETA COM MECANISMO C E VOLANTE PN 16, DIAM = 100MM UM</t>
  </si>
  <si>
    <t xml:space="preserve">	CABO 1P X 22 AWG, PROFIBUS M</t>
  </si>
  <si>
    <t>SINAPI - 08/2023 - Pará
SBC - 09/2023 - Pará
SICRO3 - 04/2023 - Pará
ORSE - 08/2023 - Sergipe
SEDOP - 05/2023 - Pará
SEINFRA - 027 - Ceará
CPOS/CDHU - 08/2023 - São Paulo
FDE - 07/2023 - São Paulo
AGETOP CIVIL - 07/2023 - Goiás
EMBASA - 05/2023 - Bahia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</si>
</sst>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-&quot;R$&quot;* #,##0.00_-;\-&quot;R$&quot;* #,##0.00_-;_-&quot;R$&quot;* &quot;-&quot;??_-;_-@_-"/>
    <numFmt numFmtId="166" formatCode="_([$€]* #,##0.00_);_([$€]* \(#,##0.00\);_([$€]* &quot;-&quot;??_);_(@_)"/>
    <numFmt numFmtId="167" formatCode="0.00_)"/>
    <numFmt numFmtId="168" formatCode="[$-416]mmmm\-yy;@"/>
  </numFmts>
  <fonts count="31">
    <font>
      <sz val="11"/>
      <name val="Arial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1"/>
      <name val="Arial"/>
      <family val="1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8"/>
      <name val="Arial"/>
      <family val="1"/>
    </font>
    <font>
      <sz val="11"/>
      <name val="Calibri"/>
    </font>
    <font>
      <sz val="11"/>
      <name val="Calibri"/>
      <family val="2"/>
    </font>
    <font>
      <sz val="10"/>
      <name val="Courier"/>
      <family val="3"/>
    </font>
    <font>
      <b/>
      <sz val="10"/>
      <color theme="0"/>
      <name val="Arial"/>
      <family val="1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333333"/>
      <name val="Helvetica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9"/>
      <name val="Arial"/>
      <family val="1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14548173467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14548173467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</borders>
  <cellStyleXfs count="58">
    <xf numFmtId="0" fontId="0" fillId="0" borderId="0"/>
    <xf numFmtId="44" fontId="8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9" fillId="0" borderId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/>
    <xf numFmtId="42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166" fontId="2" fillId="0" borderId="0"/>
    <xf numFmtId="42" fontId="2" fillId="0" borderId="0" applyFont="0" applyFill="0" applyBorder="0" applyAlignment="0" applyProtection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0" fontId="20" fillId="0" borderId="0"/>
    <xf numFmtId="0" fontId="2" fillId="0" borderId="0"/>
    <xf numFmtId="41" fontId="20" fillId="0" borderId="0" applyFont="0" applyFill="0" applyBorder="0" applyAlignment="0" applyProtection="0"/>
    <xf numFmtId="167" fontId="21" fillId="0" borderId="0"/>
    <xf numFmtId="166" fontId="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21" fillId="0" borderId="0"/>
    <xf numFmtId="0" fontId="2" fillId="0" borderId="0"/>
    <xf numFmtId="0" fontId="20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44" fontId="6" fillId="9" borderId="1" xfId="1" applyFont="1" applyFill="1" applyBorder="1" applyAlignment="1">
      <alignment horizontal="left" vertical="center" wrapText="1"/>
    </xf>
    <xf numFmtId="44" fontId="6" fillId="9" borderId="1" xfId="1" applyFont="1" applyFill="1" applyBorder="1" applyAlignment="1">
      <alignment horizontal="right" vertical="center" wrapText="1"/>
    </xf>
    <xf numFmtId="0" fontId="4" fillId="8" borderId="1" xfId="0" applyFont="1" applyFill="1" applyBorder="1" applyAlignment="1">
      <alignment horizontal="center" vertical="center" wrapText="1"/>
    </xf>
    <xf numFmtId="4" fontId="4" fillId="8" borderId="1" xfId="0" applyNumberFormat="1" applyFont="1" applyFill="1" applyBorder="1" applyAlignment="1">
      <alignment horizontal="center" vertical="center" wrapText="1"/>
    </xf>
    <xf numFmtId="44" fontId="4" fillId="8" borderId="1" xfId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4" fontId="7" fillId="5" borderId="1" xfId="0" applyNumberFormat="1" applyFont="1" applyFill="1" applyBorder="1" applyAlignment="1">
      <alignment horizontal="center" vertical="center" wrapText="1"/>
    </xf>
    <xf numFmtId="44" fontId="7" fillId="5" borderId="1" xfId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44" fontId="6" fillId="4" borderId="1" xfId="1" applyFont="1" applyFill="1" applyBorder="1" applyAlignment="1">
      <alignment horizontal="left" vertical="center" wrapText="1"/>
    </xf>
    <xf numFmtId="44" fontId="6" fillId="4" borderId="1" xfId="1" applyFont="1" applyFill="1" applyBorder="1" applyAlignment="1">
      <alignment horizontal="righ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4" fontId="7" fillId="6" borderId="1" xfId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vertical="top" wrapText="1"/>
    </xf>
    <xf numFmtId="49" fontId="3" fillId="0" borderId="0" xfId="5" applyNumberFormat="1"/>
    <xf numFmtId="0" fontId="3" fillId="0" borderId="0" xfId="5"/>
    <xf numFmtId="49" fontId="11" fillId="0" borderId="0" xfId="5" applyNumberFormat="1" applyFont="1"/>
    <xf numFmtId="0" fontId="11" fillId="0" borderId="0" xfId="5" applyFont="1"/>
    <xf numFmtId="49" fontId="11" fillId="0" borderId="2" xfId="5" applyNumberFormat="1" applyFont="1" applyBorder="1"/>
    <xf numFmtId="0" fontId="11" fillId="0" borderId="2" xfId="5" applyFont="1" applyBorder="1"/>
    <xf numFmtId="0" fontId="3" fillId="0" borderId="2" xfId="5" applyBorder="1"/>
    <xf numFmtId="0" fontId="16" fillId="0" borderId="2" xfId="5" applyFont="1" applyBorder="1" applyAlignment="1">
      <alignment horizontal="center" vertical="center"/>
    </xf>
    <xf numFmtId="43" fontId="11" fillId="0" borderId="2" xfId="5" quotePrefix="1" applyNumberFormat="1" applyFont="1" applyBorder="1" applyAlignment="1">
      <alignment vertical="center"/>
    </xf>
    <xf numFmtId="0" fontId="10" fillId="0" borderId="0" xfId="5" applyFont="1"/>
    <xf numFmtId="9" fontId="17" fillId="0" borderId="2" xfId="8" applyFont="1" applyFill="1" applyBorder="1" applyAlignment="1">
      <alignment horizontal="center" vertical="center" wrapText="1"/>
    </xf>
    <xf numFmtId="9" fontId="10" fillId="0" borderId="0" xfId="5" applyNumberFormat="1" applyFont="1"/>
    <xf numFmtId="43" fontId="11" fillId="0" borderId="2" xfId="9" applyFont="1" applyBorder="1" applyAlignment="1">
      <alignment horizontal="center"/>
    </xf>
    <xf numFmtId="43" fontId="11" fillId="0" borderId="2" xfId="9" applyFont="1" applyFill="1" applyBorder="1" applyAlignment="1">
      <alignment horizontal="center"/>
    </xf>
    <xf numFmtId="44" fontId="16" fillId="0" borderId="2" xfId="7" applyFont="1" applyBorder="1"/>
    <xf numFmtId="43" fontId="11" fillId="0" borderId="2" xfId="5" applyNumberFormat="1" applyFont="1" applyBorder="1"/>
    <xf numFmtId="9" fontId="17" fillId="11" borderId="2" xfId="8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center"/>
    </xf>
    <xf numFmtId="44" fontId="16" fillId="0" borderId="0" xfId="7" applyFont="1" applyBorder="1"/>
    <xf numFmtId="43" fontId="11" fillId="0" borderId="0" xfId="5" applyNumberFormat="1" applyFont="1"/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4" fontId="22" fillId="10" borderId="1" xfId="0" applyNumberFormat="1" applyFont="1" applyFill="1" applyBorder="1" applyAlignment="1">
      <alignment horizontal="center" vertical="center" wrapText="1"/>
    </xf>
    <xf numFmtId="44" fontId="22" fillId="10" borderId="1" xfId="1" applyFont="1" applyFill="1" applyBorder="1" applyAlignment="1">
      <alignment horizontal="left" vertical="center" wrapText="1"/>
    </xf>
    <xf numFmtId="44" fontId="22" fillId="10" borderId="1" xfId="1" applyFont="1" applyFill="1" applyBorder="1" applyAlignment="1">
      <alignment horizontal="right" vertical="center" wrapText="1"/>
    </xf>
    <xf numFmtId="0" fontId="4" fillId="12" borderId="7" xfId="0" applyFont="1" applyFill="1" applyBorder="1" applyAlignment="1">
      <alignment vertical="center" wrapText="1"/>
    </xf>
    <xf numFmtId="0" fontId="1" fillId="13" borderId="0" xfId="55" applyFill="1"/>
    <xf numFmtId="0" fontId="1" fillId="13" borderId="0" xfId="55" applyFill="1" applyAlignment="1">
      <alignment wrapText="1"/>
    </xf>
    <xf numFmtId="0" fontId="23" fillId="14" borderId="3" xfId="55" applyFont="1" applyFill="1" applyBorder="1" applyAlignment="1">
      <alignment horizontal="center" vertical="center"/>
    </xf>
    <xf numFmtId="0" fontId="24" fillId="14" borderId="5" xfId="55" applyFont="1" applyFill="1" applyBorder="1" applyAlignment="1">
      <alignment wrapText="1"/>
    </xf>
    <xf numFmtId="0" fontId="24" fillId="14" borderId="5" xfId="55" applyFont="1" applyFill="1" applyBorder="1"/>
    <xf numFmtId="0" fontId="23" fillId="14" borderId="5" xfId="55" applyFont="1" applyFill="1" applyBorder="1" applyAlignment="1">
      <alignment vertical="center"/>
    </xf>
    <xf numFmtId="0" fontId="24" fillId="14" borderId="4" xfId="55" applyFont="1" applyFill="1" applyBorder="1"/>
    <xf numFmtId="0" fontId="25" fillId="0" borderId="0" xfId="55" applyFont="1"/>
    <xf numFmtId="0" fontId="25" fillId="0" borderId="0" xfId="55" applyFont="1" applyAlignment="1">
      <alignment wrapText="1"/>
    </xf>
    <xf numFmtId="0" fontId="13" fillId="0" borderId="9" xfId="56" applyFont="1" applyBorder="1" applyAlignment="1">
      <alignment horizontal="center" vertical="center" wrapText="1"/>
    </xf>
    <xf numFmtId="0" fontId="12" fillId="0" borderId="9" xfId="55" applyFont="1" applyBorder="1" applyAlignment="1">
      <alignment horizontal="center" vertical="top" wrapText="1"/>
    </xf>
    <xf numFmtId="0" fontId="12" fillId="0" borderId="9" xfId="55" applyFont="1" applyBorder="1" applyAlignment="1">
      <alignment horizontal="left" vertical="top" wrapText="1"/>
    </xf>
    <xf numFmtId="10" fontId="12" fillId="0" borderId="9" xfId="57" applyNumberFormat="1" applyFont="1" applyBorder="1" applyAlignment="1">
      <alignment horizontal="center" vertical="top" wrapText="1"/>
    </xf>
    <xf numFmtId="0" fontId="12" fillId="16" borderId="9" xfId="55" applyFont="1" applyFill="1" applyBorder="1" applyAlignment="1">
      <alignment horizontal="center" vertical="top" wrapText="1"/>
    </xf>
    <xf numFmtId="10" fontId="12" fillId="16" borderId="9" xfId="57" applyNumberFormat="1" applyFont="1" applyFill="1" applyBorder="1" applyAlignment="1">
      <alignment horizontal="center" vertical="top" wrapText="1"/>
    </xf>
    <xf numFmtId="10" fontId="12" fillId="16" borderId="9" xfId="55" applyNumberFormat="1" applyFont="1" applyFill="1" applyBorder="1" applyAlignment="1">
      <alignment horizontal="center" vertical="top" wrapText="1"/>
    </xf>
    <xf numFmtId="0" fontId="12" fillId="0" borderId="9" xfId="55" applyFont="1" applyBorder="1" applyAlignment="1">
      <alignment horizontal="center" vertical="center" wrapText="1"/>
    </xf>
    <xf numFmtId="10" fontId="12" fillId="0" borderId="9" xfId="57" applyNumberFormat="1" applyFont="1" applyBorder="1" applyAlignment="1">
      <alignment horizontal="center" vertical="center" wrapText="1"/>
    </xf>
    <xf numFmtId="10" fontId="23" fillId="15" borderId="9" xfId="56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8" fontId="4" fillId="12" borderId="8" xfId="0" applyNumberFormat="1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27" fillId="0" borderId="0" xfId="0" applyFont="1"/>
    <xf numFmtId="0" fontId="12" fillId="8" borderId="0" xfId="0" applyFont="1" applyFill="1" applyAlignment="1">
      <alignment horizontal="center" vertical="center" wrapText="1"/>
    </xf>
    <xf numFmtId="44" fontId="12" fillId="8" borderId="0" xfId="1" applyFont="1" applyFill="1" applyAlignment="1">
      <alignment horizontal="center" vertical="center" wrapText="1"/>
    </xf>
    <xf numFmtId="0" fontId="28" fillId="0" borderId="0" xfId="0" applyFont="1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44" fontId="29" fillId="0" borderId="0" xfId="0" applyNumberFormat="1" applyFont="1"/>
    <xf numFmtId="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7" fontId="30" fillId="0" borderId="0" xfId="0" applyNumberFormat="1" applyFont="1" applyAlignment="1">
      <alignment horizontal="center" vertical="center"/>
    </xf>
    <xf numFmtId="4" fontId="27" fillId="0" borderId="0" xfId="0" applyNumberFormat="1" applyFont="1"/>
    <xf numFmtId="0" fontId="5" fillId="3" borderId="0" xfId="0" applyFont="1" applyFill="1" applyAlignment="1">
      <alignment horizontal="center" wrapText="1"/>
    </xf>
    <xf numFmtId="0" fontId="0" fillId="0" borderId="0" xfId="0"/>
    <xf numFmtId="0" fontId="4" fillId="12" borderId="6" xfId="0" applyFont="1" applyFill="1" applyBorder="1" applyAlignment="1">
      <alignment horizontal="left" vertical="center" wrapText="1"/>
    </xf>
    <xf numFmtId="0" fontId="4" fillId="12" borderId="7" xfId="0" applyFont="1" applyFill="1" applyBorder="1" applyAlignment="1">
      <alignment horizontal="left" vertical="center" wrapText="1"/>
    </xf>
    <xf numFmtId="0" fontId="4" fillId="12" borderId="7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top" wrapText="1"/>
    </xf>
    <xf numFmtId="0" fontId="12" fillId="7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17" fillId="5" borderId="2" xfId="6" applyFont="1" applyFill="1" applyBorder="1" applyAlignment="1">
      <alignment horizontal="left" vertical="center" wrapText="1"/>
    </xf>
    <xf numFmtId="44" fontId="17" fillId="5" borderId="2" xfId="7" applyFont="1" applyFill="1" applyBorder="1" applyAlignment="1">
      <alignment horizontal="center" vertical="center" wrapText="1"/>
    </xf>
    <xf numFmtId="0" fontId="17" fillId="5" borderId="2" xfId="6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vertical="center"/>
    </xf>
    <xf numFmtId="0" fontId="15" fillId="0" borderId="2" xfId="5" applyFont="1" applyBorder="1" applyAlignment="1">
      <alignment horizontal="center" vertical="center" wrapText="1"/>
    </xf>
    <xf numFmtId="49" fontId="16" fillId="0" borderId="2" xfId="5" applyNumberFormat="1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wrapText="1"/>
    </xf>
    <xf numFmtId="0" fontId="15" fillId="0" borderId="5" xfId="5" applyFont="1" applyBorder="1" applyAlignment="1">
      <alignment horizontal="center" vertical="center" wrapText="1"/>
    </xf>
    <xf numFmtId="0" fontId="15" fillId="0" borderId="4" xfId="5" applyFont="1" applyBorder="1" applyAlignment="1">
      <alignment horizontal="center" vertical="center" wrapText="1"/>
    </xf>
    <xf numFmtId="0" fontId="16" fillId="0" borderId="3" xfId="5" applyFont="1" applyBorder="1" applyAlignment="1">
      <alignment horizontal="center" vertical="center"/>
    </xf>
    <xf numFmtId="0" fontId="16" fillId="0" borderId="5" xfId="5" applyFont="1" applyBorder="1" applyAlignment="1">
      <alignment horizontal="center" vertical="center"/>
    </xf>
    <xf numFmtId="0" fontId="16" fillId="0" borderId="4" xfId="5" applyFont="1" applyBorder="1" applyAlignment="1">
      <alignment horizontal="center" vertical="center"/>
    </xf>
    <xf numFmtId="43" fontId="16" fillId="0" borderId="2" xfId="5" applyNumberFormat="1" applyFont="1" applyBorder="1" applyAlignment="1">
      <alignment horizontal="center" vertical="center"/>
    </xf>
    <xf numFmtId="0" fontId="23" fillId="15" borderId="9" xfId="55" applyFont="1" applyFill="1" applyBorder="1" applyAlignment="1">
      <alignment horizontal="center"/>
    </xf>
    <xf numFmtId="0" fontId="13" fillId="0" borderId="9" xfId="56" applyFont="1" applyBorder="1" applyAlignment="1">
      <alignment horizontal="center" vertical="center" wrapText="1"/>
    </xf>
    <xf numFmtId="0" fontId="13" fillId="16" borderId="9" xfId="56" applyFont="1" applyFill="1" applyBorder="1" applyAlignment="1">
      <alignment horizontal="center" vertical="center" wrapText="1"/>
    </xf>
  </cellXfs>
  <cellStyles count="58">
    <cellStyle name="Moeda" xfId="1" builtinId="4"/>
    <cellStyle name="Moeda [0] 3 15" xfId="19" xr:uid="{00000000-0005-0000-0000-000001000000}"/>
    <cellStyle name="Moeda [0] 3 15 2 3" xfId="24" xr:uid="{00000000-0005-0000-0000-000002000000}"/>
    <cellStyle name="Moeda 2" xfId="21" xr:uid="{00000000-0005-0000-0000-000003000000}"/>
    <cellStyle name="Moeda 2 2" xfId="14" xr:uid="{00000000-0005-0000-0000-000004000000}"/>
    <cellStyle name="Moeda 3" xfId="11" xr:uid="{00000000-0005-0000-0000-000005000000}"/>
    <cellStyle name="Moeda 4" xfId="7" xr:uid="{00000000-0005-0000-0000-000006000000}"/>
    <cellStyle name="Moeda 5" xfId="3" xr:uid="{00000000-0005-0000-0000-000007000000}"/>
    <cellStyle name="Normal" xfId="0" builtinId="0"/>
    <cellStyle name="Normal 10 6" xfId="51" xr:uid="{00000000-0005-0000-0000-000009000000}"/>
    <cellStyle name="Normal 11" xfId="22" xr:uid="{00000000-0005-0000-0000-00000A000000}"/>
    <cellStyle name="Normal 11 2 3 4" xfId="41" xr:uid="{00000000-0005-0000-0000-00000B000000}"/>
    <cellStyle name="Normal 11 2 6" xfId="47" xr:uid="{00000000-0005-0000-0000-00000C000000}"/>
    <cellStyle name="Normal 11 9" xfId="18" xr:uid="{00000000-0005-0000-0000-00000D000000}"/>
    <cellStyle name="Normal 11 9 5" xfId="23" xr:uid="{00000000-0005-0000-0000-00000E000000}"/>
    <cellStyle name="Normal 13 4" xfId="46" xr:uid="{00000000-0005-0000-0000-00000F000000}"/>
    <cellStyle name="Normal 14" xfId="49" xr:uid="{00000000-0005-0000-0000-000010000000}"/>
    <cellStyle name="Normal 2" xfId="16" xr:uid="{00000000-0005-0000-0000-000011000000}"/>
    <cellStyle name="Normal 2 2" xfId="31" xr:uid="{00000000-0005-0000-0000-000012000000}"/>
    <cellStyle name="Normal 2 3" xfId="33" xr:uid="{00000000-0005-0000-0000-000013000000}"/>
    <cellStyle name="Normal 2 4" xfId="42" xr:uid="{00000000-0005-0000-0000-000014000000}"/>
    <cellStyle name="Normal 25" xfId="2" xr:uid="{00000000-0005-0000-0000-000015000000}"/>
    <cellStyle name="Normal 3" xfId="34" xr:uid="{00000000-0005-0000-0000-000016000000}"/>
    <cellStyle name="Normal 3 2" xfId="5" xr:uid="{00000000-0005-0000-0000-000017000000}"/>
    <cellStyle name="Normal 3 21" xfId="56" xr:uid="{5F6AF407-26A0-4704-A2F5-40802CADC77B}"/>
    <cellStyle name="Normal 3 3" xfId="55" xr:uid="{226D4FB4-A447-463C-AE04-24B51955BC3D}"/>
    <cellStyle name="Normal 3 7" xfId="6" xr:uid="{00000000-0005-0000-0000-000018000000}"/>
    <cellStyle name="Normal 4" xfId="28" xr:uid="{00000000-0005-0000-0000-000019000000}"/>
    <cellStyle name="Normal 4 2" xfId="32" xr:uid="{00000000-0005-0000-0000-00001A000000}"/>
    <cellStyle name="Normal 4 2 2" xfId="29" xr:uid="{00000000-0005-0000-0000-00001B000000}"/>
    <cellStyle name="Normal 4 2 2 2" xfId="38" xr:uid="{00000000-0005-0000-0000-00001C000000}"/>
    <cellStyle name="Normal 4 2 2 2 5" xfId="54" xr:uid="{00000000-0005-0000-0000-00001D000000}"/>
    <cellStyle name="Normal 4 2 2 5" xfId="45" xr:uid="{00000000-0005-0000-0000-00001E000000}"/>
    <cellStyle name="Normal 4 2 3 5" xfId="44" xr:uid="{00000000-0005-0000-0000-00001F000000}"/>
    <cellStyle name="Normal 5" xfId="48" xr:uid="{00000000-0005-0000-0000-000020000000}"/>
    <cellStyle name="Normal 5 2" xfId="13" xr:uid="{00000000-0005-0000-0000-000021000000}"/>
    <cellStyle name="Normal 6" xfId="10" xr:uid="{00000000-0005-0000-0000-000022000000}"/>
    <cellStyle name="Normal 7" xfId="26" xr:uid="{00000000-0005-0000-0000-000023000000}"/>
    <cellStyle name="Normal 7 2" xfId="36" xr:uid="{00000000-0005-0000-0000-000024000000}"/>
    <cellStyle name="Normal 7 2 6" xfId="50" xr:uid="{00000000-0005-0000-0000-000025000000}"/>
    <cellStyle name="Normal 8 2" xfId="20" xr:uid="{00000000-0005-0000-0000-000026000000}"/>
    <cellStyle name="Normal 8 2 2" xfId="25" xr:uid="{00000000-0005-0000-0000-000027000000}"/>
    <cellStyle name="Normal 8 2 2 2" xfId="40" xr:uid="{00000000-0005-0000-0000-000028000000}"/>
    <cellStyle name="Normal 9 2" xfId="43" xr:uid="{00000000-0005-0000-0000-000029000000}"/>
    <cellStyle name="Porcentagem 11" xfId="8" xr:uid="{00000000-0005-0000-0000-00002B000000}"/>
    <cellStyle name="Porcentagem 2" xfId="4" xr:uid="{00000000-0005-0000-0000-00002C000000}"/>
    <cellStyle name="Porcentagem 2 2" xfId="15" xr:uid="{00000000-0005-0000-0000-00002D000000}"/>
    <cellStyle name="Porcentagem 3" xfId="17" xr:uid="{00000000-0005-0000-0000-00002E000000}"/>
    <cellStyle name="Porcentagem 3 2" xfId="39" xr:uid="{00000000-0005-0000-0000-00002F000000}"/>
    <cellStyle name="Porcentagem 3 2 2" xfId="57" xr:uid="{540519A7-C06D-4E5F-B6A0-D861F4F4DC9F}"/>
    <cellStyle name="Porcentagem 3 2 5" xfId="53" xr:uid="{00000000-0005-0000-0000-000030000000}"/>
    <cellStyle name="Separador de milhares [0] 2" xfId="30" xr:uid="{00000000-0005-0000-0000-000031000000}"/>
    <cellStyle name="Separador de milhares [0] 3" xfId="27" xr:uid="{00000000-0005-0000-0000-000032000000}"/>
    <cellStyle name="Separador de milhares [0] 3 2" xfId="37" xr:uid="{00000000-0005-0000-0000-000033000000}"/>
    <cellStyle name="Separador de milhares [0] 3 2 7" xfId="52" xr:uid="{00000000-0005-0000-0000-000034000000}"/>
    <cellStyle name="Vírgula 2" xfId="12" xr:uid="{00000000-0005-0000-0000-000035000000}"/>
    <cellStyle name="Vírgula 2 2" xfId="35" xr:uid="{00000000-0005-0000-0000-000036000000}"/>
    <cellStyle name="Vírgula 2 8" xfId="9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704850</xdr:colOff>
      <xdr:row>0</xdr:row>
      <xdr:rowOff>114300</xdr:rowOff>
    </xdr:from>
    <xdr:to>
      <xdr:col>10</xdr:col>
      <xdr:colOff>42824</xdr:colOff>
      <xdr:row>0</xdr:row>
      <xdr:rowOff>1601917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3525" y="114300"/>
          <a:ext cx="9334197" cy="14876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145677</xdr:colOff>
      <xdr:row>0</xdr:row>
      <xdr:rowOff>78442</xdr:rowOff>
    </xdr:from>
    <xdr:to>
      <xdr:col>11</xdr:col>
      <xdr:colOff>790884</xdr:colOff>
      <xdr:row>0</xdr:row>
      <xdr:rowOff>1581529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6527" y="78442"/>
          <a:ext cx="10389282" cy="15030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101600</xdr:rowOff>
    </xdr:from>
    <xdr:to>
      <xdr:col>4</xdr:col>
      <xdr:colOff>791127</xdr:colOff>
      <xdr:row>0</xdr:row>
      <xdr:rowOff>1112141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1400D2-5552-4D63-A56B-538E4047F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" y="101600"/>
          <a:ext cx="6115602" cy="1010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p-11207\c\Sergio\Amazonas\Dom%20eliseu\Bm%208-abr-dom%20eliseu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c\LECDEMOS\Hitaeng\PROJETOS\EMBASA\Ad-Feij&#227;o\BA-MENDES\Atrab1\LATIN\apg\Mc-APG\AT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8.7\prosap\pub_geral\Atrab\tecsan\MC-Calc\MC-E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durb-db-01\PUB_GT\Emendas%20Parlamentares%202007-revisado%20SEDURB\TUCUM&#195;\MC\TEXTO\Or&#231;a%20e%20Compo%20CACHOEIRA%20DO%20COU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-Bm 8"/>
      <sheetName val="Bm 8"/>
      <sheetName val="Rede 8"/>
      <sheetName val="ValueList_Helper"/>
      <sheetName val="Compens.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KsKr"/>
      <sheetName val="Etapa Única"/>
      <sheetName val="Trans.2o. trecho"/>
      <sheetName val="ETA-Mat"/>
      <sheetName val="01-TAC"/>
      <sheetName val="TAC - CORREÇÃO DA PROPOSTA"/>
      <sheetName val="M.C  - QUANTITATIVO "/>
      <sheetName val="PQP"/>
      <sheetName val="SALDOS"/>
      <sheetName val="TAC_ADUT_DN500"/>
      <sheetName val="INCCTOT"/>
      <sheetName val="Jacaraci"/>
      <sheetName val="Demanda-Total"/>
      <sheetName val="V reservação"/>
      <sheetName val="Pre dimensADUTORA"/>
      <sheetName val="Lista"/>
      <sheetName val="Zona A"/>
      <sheetName val="Zona B"/>
      <sheetName val="EEAB1(3+1)3G"/>
      <sheetName val="Tabela"/>
      <sheetName val="Insumos"/>
      <sheetName val="bm 8"/>
      <sheetName val="Drenagem"/>
      <sheetName val="viario"/>
      <sheetName val="BOLETIM DE MEDIÇÃO"/>
    </sheetNames>
    <sheetDataSet>
      <sheetData sheetId="0" refreshError="1"/>
      <sheetData sheetId="1" refreshError="1"/>
      <sheetData sheetId="2" refreshError="1">
        <row r="125">
          <cell r="C125">
            <v>15.399999999999977</v>
          </cell>
          <cell r="E125">
            <v>19.659999999999968</v>
          </cell>
        </row>
        <row r="126">
          <cell r="C126">
            <v>15.542336341085161</v>
          </cell>
          <cell r="E126">
            <v>19.802336341085152</v>
          </cell>
        </row>
        <row r="127">
          <cell r="C127">
            <v>16.257148068197694</v>
          </cell>
          <cell r="E127">
            <v>20.517148068197685</v>
          </cell>
        </row>
        <row r="128">
          <cell r="C128">
            <v>17.518811323131445</v>
          </cell>
          <cell r="E128">
            <v>21.778811323131436</v>
          </cell>
        </row>
        <row r="129">
          <cell r="C129">
            <v>19.303780580867624</v>
          </cell>
          <cell r="E129">
            <v>23.563780580867615</v>
          </cell>
        </row>
        <row r="130">
          <cell r="C130">
            <v>21.598989322352281</v>
          </cell>
          <cell r="E130">
            <v>25.858989322352272</v>
          </cell>
        </row>
        <row r="131">
          <cell r="C131">
            <v>24.396686091835932</v>
          </cell>
          <cell r="E131">
            <v>28.656686091835923</v>
          </cell>
        </row>
        <row r="132">
          <cell r="C132">
            <v>27.42734006018452</v>
          </cell>
          <cell r="E132">
            <v>31.687340060184511</v>
          </cell>
        </row>
        <row r="133">
          <cell r="C133">
            <v>31.13573066002607</v>
          </cell>
          <cell r="E133">
            <v>35.395730660026061</v>
          </cell>
        </row>
        <row r="134">
          <cell r="C134">
            <v>35.325379219265528</v>
          </cell>
          <cell r="E134">
            <v>39.585379219265519</v>
          </cell>
        </row>
      </sheetData>
      <sheetData sheetId="3" refreshError="1"/>
      <sheetData sheetId="4" refreshError="1"/>
      <sheetData sheetId="5">
        <row r="125">
          <cell r="C125" t="str">
            <v>Total Item 3</v>
          </cell>
        </row>
      </sheetData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ço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TABELA RECURSOS"/>
      <sheetName val="CPU BÁSICA"/>
      <sheetName val="CPU BÁSICA 2"/>
      <sheetName val="CPU BÁSICA 1"/>
      <sheetName val="AUX 30 CONCRETO 35 MPa"/>
      <sheetName val="AUX 29 CHAMINÉ PV H = 1,00"/>
      <sheetName val="AUX 28 LASTRO DE SEIXO"/>
      <sheetName val="AUX 27 ESCAVAÇÃO MANUAL"/>
      <sheetName val="AUX 26 CONFECÇÃO SUPORTE "/>
      <sheetName val="AUX 25 CONFECÇÃO PLACA"/>
      <sheetName val="AUX 24 GUIA DE MADEIRA"/>
      <sheetName val="AUX 23 CONF TUBO 60"/>
      <sheetName val="AUX 22 ARGAMASSA 14"/>
      <sheetName val="AUX 21 ARGAMASSA 13"/>
      <sheetName val="AUX 20 AÇO CA 25"/>
      <sheetName val="AUX 19 AÇO CA 50"/>
      <sheetName val="AUX 18 AÇO CA 60"/>
      <sheetName val="AUX 17 CONCRETO CICLÓPICO 12"/>
      <sheetName val="AUX 16 CONCRETO 18 MPa TUBOS"/>
      <sheetName val="AUX 15 CONCRETO 25 MPa"/>
      <sheetName val="AUX 14 CONCRETO 20 MPa"/>
      <sheetName val="AUX 13 CONCRETO 15 MPa"/>
      <sheetName val="AUX 12 CONC 12 MPa"/>
      <sheetName val="AUX 11 CONCRETO 10 MPa"/>
      <sheetName val="AUX 10 FORMA COMP PLASTIIFCA"/>
      <sheetName val="AUX 09 FORMA COMUM"/>
      <sheetName val="AUX 08 USINAGEM CBUQ"/>
      <sheetName val="AUX 07 ESCAV CARGA JAZIDA"/>
      <sheetName val="AUX 06 EXPURGO JAZIDA"/>
      <sheetName val="AUX 05 LIMPEZA JAZIDA"/>
      <sheetName val="AUX 04 ALVENARIA DE TIJOLO"/>
      <sheetName val="AUX 03 FORNEC AÇO CA 60"/>
      <sheetName val="AUX 02 FORNEC AÇO CA 50"/>
      <sheetName val="AUX 01 FORNEC AÇO CA 25"/>
      <sheetName val="8.13 ARBUSTOS"/>
      <sheetName val="8.12 FORN IMPL PLACA SINAL"/>
      <sheetName val="8.11 PINTURA DE FAIXA"/>
      <sheetName val="8.10 FORNEC CAP-20"/>
      <sheetName val="8.9 FORNEC RR-2C"/>
      <sheetName val="8.8 FORNEC CM-30"/>
      <sheetName val="8.7TRANSPORTE MATERIAL JAZIDA"/>
      <sheetName val="8.6 CBUQ CAPA ROLAMENTO"/>
      <sheetName val="8.5 PINTURA LIGAÇÃO"/>
      <sheetName val="8.4 IMPRIMAÇÃO"/>
      <sheetName val="8.3 BASE"/>
      <sheetName val="8.2 SUBASE"/>
      <sheetName val="8.1 REGULARIZAÇÃO"/>
      <sheetName val="7.2 Instal eletrica"/>
      <sheetName val="6.5.4 Poste tubo galv.com lumin"/>
      <sheetName val="6.5.3 GUARDA RODAS"/>
      <sheetName val="6.5.2 GUARDA CORPO"/>
      <sheetName val="6.5.1 LAJE TRANSIÇÃO"/>
      <sheetName val="6.4.2.1 CIMBRAMNETO"/>
      <sheetName val="6.2.3 CONCRETO fck = 25,0 MPa"/>
      <sheetName val="6.1.2 PONTE SERVIÇO"/>
      <sheetName val="6.1.1 ESTACA PRE MOLD 30x30"/>
      <sheetName val="5.14 MANTA GEOTEXTIL (2)"/>
      <sheetName val="5.13 CAMADA DE AREIA"/>
      <sheetName val="5.12 CAMADA DE SEIXO"/>
      <sheetName val="5.11 GUARDA CORPO METALICO"/>
      <sheetName val="5.10 PASSEIO DE TIJOLO CERÂMICO"/>
      <sheetName val="5.9 CAMADA ENCH PASSEIO"/>
      <sheetName val="5.8 BANCO ARGAMASSA ARMADA"/>
      <sheetName val="5.7 GRAMA EM PLACA"/>
      <sheetName val="5.6 TERRA VEGETAL"/>
      <sheetName val="5.5 ESCOR DESCONTIUO VALA"/>
      <sheetName val="5.4 BOCA DE LOBO "/>
      <sheetName val="5.3 CX PASSAGEM TUBO 60"/>
      <sheetName val="5.2 MEIO FIO C SARJETA"/>
      <sheetName val="5.1 TUBULAÇÃO D=0,60 M"/>
      <sheetName val="4.2.6 JUNTA DILAT FUNGENBAND"/>
      <sheetName val="4.2.5 CONCRETO fck = 20,0 MPa"/>
      <sheetName val="4.2.4 AÇO CA 50"/>
      <sheetName val="4.2.3 FORMA"/>
      <sheetName val="4.2.2 LASTRO CONC MAGRO 10 MPa"/>
      <sheetName val="4.2.1 ESCAV MANUAL"/>
      <sheetName val="4.1.7 REATERRO MANUAL DE VALA"/>
      <sheetName val="4.1.6 MANTA GEOTEXTIL"/>
      <sheetName val="4.1.5 ESCAV MEC VALA"/>
      <sheetName val="4.1.4 PLACA PRE MOLDADA (2)"/>
      <sheetName val="4.1.3 PLACA PRE MOLDADA"/>
      <sheetName val="4.1.2 ESTACA PRE MOLDADA 20x20"/>
      <sheetName val="4.1.1 ESTACA PRE MOLDADA 25x25"/>
      <sheetName val="3.8 ESGOTAMENTO COM BOMBA"/>
      <sheetName val="3.7.3 COMPACTAÇÃO 100%"/>
      <sheetName val="3.6 MOMENTO TRANSP MAT 1a "/>
      <sheetName val="3.5 ESCAV MAT 1A CATEGORIA"/>
      <sheetName val="3.4 MOMENTO TRANSPORTE MAT AGUA"/>
      <sheetName val="3.3 ESCAV MAT COM AGUA"/>
      <sheetName val="3.2 EXEC ENSECADEIRA"/>
      <sheetName val="3.1 DESMATAMENTO MANUAL"/>
      <sheetName val="2.5  TRANSPORTE MAT REMOÇÃO"/>
      <sheetName val="2.4 REMOÇÃO DE ENTULHO"/>
      <sheetName val="2.3 DEMOL REM CONC ARMADO"/>
      <sheetName val="2.2 DEM REM ESTRUTURA MADEIRA"/>
      <sheetName val="2.1 REMANEJ FAMÍLIA"/>
      <sheetName val="1.5 Projeto executivo"/>
      <sheetName val="1.4 PLACA SINALIZAÇÃO"/>
      <sheetName val="1.3 LOC TOPOGRÁFICA"/>
      <sheetName val="1.2 Instal canteiro obras"/>
      <sheetName val=" 1.1 Mobilização e desmob "/>
      <sheetName val="Plan1"/>
    </sheetNames>
    <sheetDataSet>
      <sheetData sheetId="0"/>
      <sheetData sheetId="1">
        <row r="1">
          <cell r="G1" t="str">
            <v>BDI</v>
          </cell>
        </row>
        <row r="2">
          <cell r="C2" t="str">
            <v>Custo Unitário da Mão-de-obra</v>
          </cell>
          <cell r="G2">
            <v>0.23899999999999999</v>
          </cell>
        </row>
        <row r="3">
          <cell r="A3" t="str">
            <v>Item</v>
          </cell>
          <cell r="B3" t="str">
            <v>Código</v>
          </cell>
          <cell r="C3" t="str">
            <v>Denominação</v>
          </cell>
          <cell r="D3" t="str">
            <v>Valor mensal</v>
          </cell>
          <cell r="E3" t="str">
            <v>Encargos</v>
          </cell>
          <cell r="F3" t="str">
            <v>Custo Unitário</v>
          </cell>
          <cell r="G3" t="str">
            <v>Encargos sociais</v>
          </cell>
        </row>
        <row r="4">
          <cell r="A4">
            <v>1</v>
          </cell>
          <cell r="C4" t="str">
            <v>Salário Minimo</v>
          </cell>
          <cell r="D4">
            <v>300</v>
          </cell>
          <cell r="E4">
            <v>378.9</v>
          </cell>
          <cell r="F4">
            <v>3.0859000000000001</v>
          </cell>
          <cell r="G4">
            <v>1.2629999999999999</v>
          </cell>
        </row>
        <row r="5">
          <cell r="A5">
            <v>2</v>
          </cell>
          <cell r="B5" t="str">
            <v>T301</v>
          </cell>
          <cell r="C5" t="str">
            <v>MOTORISTA VEÍCULO LEVE</v>
          </cell>
          <cell r="D5">
            <v>870</v>
          </cell>
          <cell r="E5">
            <v>1098.81</v>
          </cell>
          <cell r="F5">
            <v>8.9490999999999996</v>
          </cell>
        </row>
        <row r="6">
          <cell r="A6">
            <v>3</v>
          </cell>
          <cell r="B6">
            <v>7302</v>
          </cell>
          <cell r="C6" t="str">
            <v>MOTORISTA DE CAMINHÃO</v>
          </cell>
          <cell r="D6">
            <v>960</v>
          </cell>
          <cell r="E6">
            <v>1212.48</v>
          </cell>
          <cell r="F6">
            <v>9.8749000000000002</v>
          </cell>
          <cell r="G6" t="str">
            <v>GRUPO 1</v>
          </cell>
        </row>
        <row r="7">
          <cell r="A7">
            <v>4</v>
          </cell>
          <cell r="B7" t="str">
            <v>T303</v>
          </cell>
          <cell r="C7" t="str">
            <v>MOTORISTA DE VEÍCULO ESPECIAL</v>
          </cell>
          <cell r="D7">
            <v>1020</v>
          </cell>
          <cell r="E7">
            <v>1288.26</v>
          </cell>
          <cell r="F7">
            <v>10.492100000000001</v>
          </cell>
          <cell r="G7" t="str">
            <v>GRUPO 2</v>
          </cell>
        </row>
        <row r="8">
          <cell r="A8">
            <v>5</v>
          </cell>
          <cell r="B8" t="str">
            <v>T311</v>
          </cell>
          <cell r="C8" t="str">
            <v>OPERADOR DE EQUIPAMENTO LEVE 1</v>
          </cell>
          <cell r="D8">
            <v>720</v>
          </cell>
          <cell r="E8">
            <v>909.36</v>
          </cell>
          <cell r="F8">
            <v>7.4062000000000001</v>
          </cell>
          <cell r="G8" t="str">
            <v>GRUPO 3</v>
          </cell>
        </row>
        <row r="9">
          <cell r="A9">
            <v>6</v>
          </cell>
          <cell r="B9" t="str">
            <v>T312</v>
          </cell>
          <cell r="C9" t="str">
            <v>OPERADOR DE EQUIPAMENTO LEVE 2</v>
          </cell>
          <cell r="D9">
            <v>810</v>
          </cell>
          <cell r="E9">
            <v>1023.03</v>
          </cell>
          <cell r="F9">
            <v>8.3320000000000007</v>
          </cell>
        </row>
        <row r="10">
          <cell r="A10">
            <v>7</v>
          </cell>
          <cell r="B10" t="str">
            <v>T313</v>
          </cell>
          <cell r="C10" t="str">
            <v>OPERADOR DE EQUIP. PESADO</v>
          </cell>
          <cell r="D10">
            <v>1050</v>
          </cell>
          <cell r="E10">
            <v>1326.15</v>
          </cell>
          <cell r="F10">
            <v>10.800700000000001</v>
          </cell>
        </row>
        <row r="11">
          <cell r="A11">
            <v>8</v>
          </cell>
          <cell r="B11" t="str">
            <v>T314</v>
          </cell>
          <cell r="C11" t="str">
            <v>OPERADOR DE EQUIP. ESPECIAL</v>
          </cell>
          <cell r="D11">
            <v>1110</v>
          </cell>
          <cell r="E11">
            <v>1401.93</v>
          </cell>
          <cell r="F11">
            <v>11.417899999999999</v>
          </cell>
        </row>
        <row r="12">
          <cell r="A12">
            <v>9</v>
          </cell>
          <cell r="B12" t="str">
            <v>T401</v>
          </cell>
          <cell r="C12" t="str">
            <v>PRÉ-MARCADOR</v>
          </cell>
          <cell r="D12">
            <v>1110</v>
          </cell>
          <cell r="E12">
            <v>1401.93</v>
          </cell>
          <cell r="F12">
            <v>11.417899999999999</v>
          </cell>
        </row>
        <row r="13">
          <cell r="A13">
            <v>10</v>
          </cell>
          <cell r="C13" t="str">
            <v>ASSISTENTE SOCIAL</v>
          </cell>
          <cell r="D13">
            <v>2100</v>
          </cell>
          <cell r="E13">
            <v>2652.3</v>
          </cell>
          <cell r="F13">
            <v>21.601400000000002</v>
          </cell>
        </row>
        <row r="14">
          <cell r="A14">
            <v>11</v>
          </cell>
          <cell r="B14" t="str">
            <v>T501</v>
          </cell>
          <cell r="C14" t="str">
            <v xml:space="preserve">ENCARREGADO DE TURMA </v>
          </cell>
          <cell r="D14">
            <v>1110</v>
          </cell>
          <cell r="E14">
            <v>1401.93</v>
          </cell>
          <cell r="F14">
            <v>11.417899999999999</v>
          </cell>
        </row>
        <row r="15">
          <cell r="A15">
            <v>12</v>
          </cell>
          <cell r="B15" t="str">
            <v>T511</v>
          </cell>
          <cell r="C15" t="str">
            <v>ENCARREGADO DE PAVIMENTAÇÃO</v>
          </cell>
          <cell r="D15">
            <v>2100</v>
          </cell>
          <cell r="E15">
            <v>2652.3</v>
          </cell>
          <cell r="F15">
            <v>21.601400000000002</v>
          </cell>
        </row>
        <row r="16">
          <cell r="A16">
            <v>13</v>
          </cell>
          <cell r="B16" t="str">
            <v>T512</v>
          </cell>
          <cell r="C16" t="str">
            <v>ENCARREGADO DE BRITAGEM</v>
          </cell>
          <cell r="D16">
            <v>2100</v>
          </cell>
          <cell r="E16">
            <v>2652.3</v>
          </cell>
          <cell r="F16">
            <v>21.601400000000002</v>
          </cell>
        </row>
        <row r="17">
          <cell r="A17">
            <v>14</v>
          </cell>
          <cell r="C17" t="str">
            <v>TOPOGRAFO</v>
          </cell>
          <cell r="D17">
            <v>1230</v>
          </cell>
          <cell r="E17">
            <v>1553.49</v>
          </cell>
          <cell r="F17">
            <v>12.652200000000001</v>
          </cell>
        </row>
        <row r="18">
          <cell r="A18">
            <v>15</v>
          </cell>
          <cell r="B18" t="str">
            <v>T602</v>
          </cell>
          <cell r="C18" t="str">
            <v>MONTADOR</v>
          </cell>
          <cell r="D18">
            <v>780</v>
          </cell>
          <cell r="E18">
            <v>985.14</v>
          </cell>
          <cell r="F18">
            <v>8.0234000000000005</v>
          </cell>
        </row>
        <row r="19">
          <cell r="A19">
            <v>16</v>
          </cell>
          <cell r="B19" t="str">
            <v>T603</v>
          </cell>
          <cell r="C19" t="str">
            <v>CARPINTEIRO</v>
          </cell>
          <cell r="D19">
            <v>780</v>
          </cell>
          <cell r="E19">
            <v>985.14</v>
          </cell>
          <cell r="F19">
            <v>8.0234000000000005</v>
          </cell>
        </row>
        <row r="20">
          <cell r="A20">
            <v>17</v>
          </cell>
          <cell r="B20" t="str">
            <v>T604</v>
          </cell>
          <cell r="C20" t="str">
            <v>PEDREIRO</v>
          </cell>
          <cell r="D20">
            <v>780</v>
          </cell>
          <cell r="E20">
            <v>985.14</v>
          </cell>
          <cell r="F20">
            <v>8.0234000000000005</v>
          </cell>
        </row>
        <row r="21">
          <cell r="A21">
            <v>18</v>
          </cell>
          <cell r="B21" t="str">
            <v>T605</v>
          </cell>
          <cell r="C21" t="str">
            <v>ARMADOR</v>
          </cell>
          <cell r="D21">
            <v>780</v>
          </cell>
          <cell r="E21">
            <v>985.14</v>
          </cell>
          <cell r="F21">
            <v>8.0234000000000005</v>
          </cell>
        </row>
        <row r="22">
          <cell r="A22">
            <v>19</v>
          </cell>
          <cell r="B22" t="str">
            <v>T606</v>
          </cell>
          <cell r="C22" t="str">
            <v>FERREIRO</v>
          </cell>
          <cell r="D22">
            <v>780</v>
          </cell>
          <cell r="E22">
            <v>985.14</v>
          </cell>
          <cell r="F22">
            <v>8.0234000000000005</v>
          </cell>
        </row>
        <row r="23">
          <cell r="A23">
            <v>20</v>
          </cell>
          <cell r="B23" t="str">
            <v>T607</v>
          </cell>
          <cell r="C23" t="str">
            <v>PINTOR</v>
          </cell>
          <cell r="D23">
            <v>780</v>
          </cell>
          <cell r="E23">
            <v>985.14</v>
          </cell>
          <cell r="F23">
            <v>8.0234000000000005</v>
          </cell>
        </row>
        <row r="24">
          <cell r="A24">
            <v>21</v>
          </cell>
          <cell r="B24" t="str">
            <v>T608</v>
          </cell>
          <cell r="C24" t="str">
            <v>SOLDADOR</v>
          </cell>
          <cell r="D24">
            <v>780</v>
          </cell>
          <cell r="E24">
            <v>985.14</v>
          </cell>
          <cell r="F24">
            <v>8.0234000000000005</v>
          </cell>
        </row>
        <row r="25">
          <cell r="A25">
            <v>22</v>
          </cell>
          <cell r="B25" t="str">
            <v>T610</v>
          </cell>
          <cell r="C25" t="str">
            <v>SERRALHEIRO</v>
          </cell>
          <cell r="D25">
            <v>780</v>
          </cell>
          <cell r="E25">
            <v>985.14</v>
          </cell>
          <cell r="F25">
            <v>8.0234000000000005</v>
          </cell>
        </row>
        <row r="26">
          <cell r="A26">
            <v>23</v>
          </cell>
          <cell r="B26" t="str">
            <v>T701</v>
          </cell>
          <cell r="C26" t="str">
            <v>SERVENTE</v>
          </cell>
          <cell r="D26">
            <v>570</v>
          </cell>
          <cell r="E26">
            <v>719.91</v>
          </cell>
          <cell r="F26">
            <v>5.8632</v>
          </cell>
        </row>
        <row r="27">
          <cell r="A27">
            <v>24</v>
          </cell>
          <cell r="B27" t="str">
            <v>T702</v>
          </cell>
          <cell r="C27" t="str">
            <v>AJUDANTE</v>
          </cell>
          <cell r="D27">
            <v>630</v>
          </cell>
          <cell r="E27">
            <v>795.69</v>
          </cell>
          <cell r="F27">
            <v>6.4804000000000004</v>
          </cell>
        </row>
        <row r="28">
          <cell r="A28">
            <v>25</v>
          </cell>
          <cell r="C28" t="str">
            <v>ELETRICISTA</v>
          </cell>
          <cell r="D28">
            <v>780</v>
          </cell>
          <cell r="E28">
            <v>985.14</v>
          </cell>
          <cell r="F28">
            <v>8.0234000000000005</v>
          </cell>
        </row>
        <row r="29">
          <cell r="A29">
            <v>26</v>
          </cell>
          <cell r="C29" t="str">
            <v>ADIC. M.O. - FERRAMENTAS</v>
          </cell>
          <cell r="F29">
            <v>0.15509999999999999</v>
          </cell>
        </row>
        <row r="30">
          <cell r="A30">
            <v>27</v>
          </cell>
          <cell r="C30" t="str">
            <v>ADIC. M.O. - FERRAMENTAS</v>
          </cell>
          <cell r="F30">
            <v>0.2051</v>
          </cell>
        </row>
        <row r="32">
          <cell r="C32" t="str">
            <v>Custo Horário de Equipamentos</v>
          </cell>
        </row>
        <row r="33">
          <cell r="A33" t="str">
            <v>Item</v>
          </cell>
          <cell r="B33" t="str">
            <v>Código</v>
          </cell>
          <cell r="C33" t="str">
            <v>Equipamento</v>
          </cell>
          <cell r="D33" t="str">
            <v>Aquisição</v>
          </cell>
          <cell r="E33" t="str">
            <v>Improdutivo</v>
          </cell>
          <cell r="F33" t="str">
            <v>Operativo</v>
          </cell>
        </row>
        <row r="34">
          <cell r="A34">
            <v>30</v>
          </cell>
          <cell r="B34" t="str">
            <v>E001</v>
          </cell>
          <cell r="C34" t="str">
            <v>TRATOR DE ESTEIRA NH 7D (67 kW)</v>
          </cell>
          <cell r="E34">
            <v>10.800700000000001</v>
          </cell>
          <cell r="F34">
            <v>105.14709999999999</v>
          </cell>
        </row>
        <row r="35">
          <cell r="A35">
            <v>31</v>
          </cell>
          <cell r="B35" t="str">
            <v>E002</v>
          </cell>
          <cell r="C35" t="str">
            <v>TRATOR DE ESTEIRA CAT D6M (106 KW)</v>
          </cell>
          <cell r="E35">
            <v>10.800700000000001</v>
          </cell>
          <cell r="F35">
            <v>183.96770000000001</v>
          </cell>
        </row>
        <row r="36">
          <cell r="A36">
            <v>32</v>
          </cell>
          <cell r="B36" t="str">
            <v>E003</v>
          </cell>
          <cell r="C36" t="str">
            <v>TRATOR DE ESTEIRA CAT D8R (228 kW)</v>
          </cell>
          <cell r="E36">
            <v>10.800700000000001</v>
          </cell>
          <cell r="F36">
            <v>355.20600000000002</v>
          </cell>
        </row>
        <row r="37">
          <cell r="A37">
            <v>33</v>
          </cell>
          <cell r="B37" t="str">
            <v>E006</v>
          </cell>
          <cell r="C37" t="str">
            <v>MOTONIVELADORA CAT 120H (100 kW)</v>
          </cell>
          <cell r="E37">
            <v>11.417899999999999</v>
          </cell>
          <cell r="F37">
            <v>124.56229999999999</v>
          </cell>
        </row>
        <row r="38">
          <cell r="A38">
            <v>34</v>
          </cell>
          <cell r="B38" t="str">
            <v>E007</v>
          </cell>
          <cell r="C38" t="str">
            <v>TRATOR AGRÍCOLA M F-292/4 (77 kW)</v>
          </cell>
          <cell r="E38">
            <v>8.3320000000000007</v>
          </cell>
          <cell r="F38">
            <v>66.749700000000004</v>
          </cell>
        </row>
        <row r="39">
          <cell r="A39">
            <v>35</v>
          </cell>
          <cell r="B39" t="str">
            <v>E009</v>
          </cell>
          <cell r="C39" t="str">
            <v>CARREGAD. PNEUS CAT  924G  1,80 M3 ( 89 kW)</v>
          </cell>
          <cell r="E39">
            <v>10.800700000000001</v>
          </cell>
          <cell r="F39">
            <v>102.96259999999999</v>
          </cell>
        </row>
        <row r="40">
          <cell r="A40">
            <v>36</v>
          </cell>
          <cell r="B40" t="str">
            <v>E010</v>
          </cell>
          <cell r="C40" t="str">
            <v>CARREGAD. PNEUS CAT 950G 2,90 M3 (135 kW)</v>
          </cell>
          <cell r="E40">
            <v>10.800700000000001</v>
          </cell>
          <cell r="F40">
            <v>167.08199999999999</v>
          </cell>
        </row>
        <row r="41">
          <cell r="A41">
            <v>37</v>
          </cell>
          <cell r="B41" t="str">
            <v>E011</v>
          </cell>
          <cell r="C41" t="str">
            <v>RETROESCAVADEIRA MF-86HF (57 kW)</v>
          </cell>
          <cell r="E41">
            <v>10.800700000000001</v>
          </cell>
          <cell r="F41">
            <v>55.758699999999997</v>
          </cell>
        </row>
        <row r="42">
          <cell r="A42">
            <v>38</v>
          </cell>
          <cell r="B42" t="str">
            <v>E013</v>
          </cell>
          <cell r="C42" t="str">
            <v>ROLO COMP PÉ CARNEIRO CA-25-PD  (85 kW)</v>
          </cell>
          <cell r="E42">
            <v>8.3320000000000007</v>
          </cell>
          <cell r="F42">
            <v>112.70350000000001</v>
          </cell>
        </row>
        <row r="43">
          <cell r="A43">
            <v>43</v>
          </cell>
          <cell r="B43" t="str">
            <v>E062</v>
          </cell>
          <cell r="C43" t="str">
            <v>ESCAVADEIRA HIDR. CAT 330CL (182 kW)</v>
          </cell>
          <cell r="E43">
            <v>11.417899999999999</v>
          </cell>
          <cell r="F43">
            <v>257.74020000000002</v>
          </cell>
        </row>
        <row r="44">
          <cell r="A44">
            <v>44</v>
          </cell>
          <cell r="B44" t="str">
            <v>E063</v>
          </cell>
          <cell r="C44" t="str">
            <v>ESCAVADEIRA HIDR. CAT 320CL (102 kW)</v>
          </cell>
          <cell r="E44">
            <v>11.417899999999999</v>
          </cell>
          <cell r="F44">
            <v>157.3682</v>
          </cell>
        </row>
        <row r="45">
          <cell r="A45">
            <v>47</v>
          </cell>
          <cell r="B45" t="str">
            <v>E101</v>
          </cell>
          <cell r="C45" t="str">
            <v>GRADE DE DISCOS GA 24 x 24</v>
          </cell>
          <cell r="E45">
            <v>0</v>
          </cell>
          <cell r="F45">
            <v>2.4575999999999998</v>
          </cell>
        </row>
        <row r="46">
          <cell r="A46">
            <v>48</v>
          </cell>
          <cell r="B46" t="str">
            <v>E102</v>
          </cell>
          <cell r="C46" t="str">
            <v>ROLO COMP TANDEM CC-422C (93 kW)</v>
          </cell>
          <cell r="E46">
            <v>8.3320000000000007</v>
          </cell>
          <cell r="F46">
            <v>132.7011</v>
          </cell>
        </row>
        <row r="47">
          <cell r="A47">
            <v>51</v>
          </cell>
          <cell r="B47" t="str">
            <v>E105</v>
          </cell>
          <cell r="C47" t="str">
            <v>ROLO COMP PNEUS SP 8000  (97 kW)</v>
          </cell>
          <cell r="E47">
            <v>8.3320000000000007</v>
          </cell>
          <cell r="F47">
            <v>111.97880000000001</v>
          </cell>
        </row>
        <row r="48">
          <cell r="A48">
            <v>55</v>
          </cell>
          <cell r="B48" t="str">
            <v>E107</v>
          </cell>
          <cell r="C48" t="str">
            <v>VASSOURA MECÂNICA REBOCÁVEL</v>
          </cell>
          <cell r="E48">
            <v>0</v>
          </cell>
          <cell r="F48">
            <v>4.0309999999999997</v>
          </cell>
        </row>
        <row r="49">
          <cell r="A49">
            <v>56</v>
          </cell>
          <cell r="B49" t="str">
            <v>E110</v>
          </cell>
          <cell r="C49" t="str">
            <v>TANQUE ESTOCAGEM DE ASFALTO 20.000 L</v>
          </cell>
          <cell r="E49">
            <v>0</v>
          </cell>
          <cell r="F49">
            <v>4.1859999999999999</v>
          </cell>
        </row>
        <row r="50">
          <cell r="A50">
            <v>57</v>
          </cell>
          <cell r="B50" t="str">
            <v>E111</v>
          </cell>
          <cell r="C50" t="str">
            <v>EQUIP. DISTR. ASFALTO S/ CAMINHÃO (150 kW)</v>
          </cell>
          <cell r="E50">
            <v>9.8749000000000002</v>
          </cell>
          <cell r="F50">
            <v>98.639300000000006</v>
          </cell>
        </row>
        <row r="51">
          <cell r="A51">
            <v>58</v>
          </cell>
          <cell r="B51" t="str">
            <v>E112</v>
          </cell>
          <cell r="C51" t="str">
            <v>AQUECEDOR DE FLUÍDO TÉRMICO</v>
          </cell>
          <cell r="E51">
            <v>0</v>
          </cell>
          <cell r="F51">
            <v>21.924800000000001</v>
          </cell>
        </row>
        <row r="52">
          <cell r="A52">
            <v>74</v>
          </cell>
          <cell r="B52" t="str">
            <v>E139</v>
          </cell>
          <cell r="C52" t="str">
            <v>ROLO COMP VIBRO LISO CA-25D  (86 kW)</v>
          </cell>
          <cell r="E52">
            <v>8.3320000000000007</v>
          </cell>
          <cell r="F52">
            <v>111.0277</v>
          </cell>
        </row>
        <row r="53">
          <cell r="A53">
            <v>75</v>
          </cell>
          <cell r="B53" t="str">
            <v>E147</v>
          </cell>
          <cell r="C53" t="str">
            <v>USINA ASFÁLTO A QUENTE 90/120 T/H (188 kW)</v>
          </cell>
          <cell r="E53">
            <v>11.417899999999999</v>
          </cell>
          <cell r="F53">
            <v>200.3177</v>
          </cell>
        </row>
        <row r="54">
          <cell r="A54">
            <v>76</v>
          </cell>
          <cell r="B54" t="str">
            <v>E149</v>
          </cell>
          <cell r="C54" t="str">
            <v>VIBRO-ACAB. ASFÁLTO VDA-600BM (74 kW)</v>
          </cell>
          <cell r="E54">
            <v>11.417899999999999</v>
          </cell>
          <cell r="F54">
            <v>134.78290000000001</v>
          </cell>
        </row>
        <row r="55">
          <cell r="A55">
            <v>85</v>
          </cell>
          <cell r="B55" t="str">
            <v>E202</v>
          </cell>
          <cell r="C55" t="str">
            <v>COMPRESSOR DE AR 400 PCM (89 kW)</v>
          </cell>
          <cell r="E55">
            <v>8.3320000000000007</v>
          </cell>
          <cell r="F55">
            <v>63.345700000000001</v>
          </cell>
        </row>
        <row r="56">
          <cell r="A56">
            <v>86</v>
          </cell>
          <cell r="B56" t="str">
            <v>E208</v>
          </cell>
          <cell r="C56" t="str">
            <v>COMPRESSOR DE AR 200 PCM (58 kW)</v>
          </cell>
          <cell r="E56">
            <v>8.3320000000000007</v>
          </cell>
          <cell r="F56">
            <v>47.635599999999997</v>
          </cell>
        </row>
        <row r="57">
          <cell r="A57">
            <v>92</v>
          </cell>
          <cell r="B57" t="str">
            <v>E211</v>
          </cell>
          <cell r="C57" t="str">
            <v>MAQUINA P/ PINTURA (2 kW)</v>
          </cell>
          <cell r="E57">
            <v>0</v>
          </cell>
          <cell r="F57">
            <v>0.9577</v>
          </cell>
        </row>
        <row r="58">
          <cell r="A58">
            <v>93</v>
          </cell>
          <cell r="B58" t="str">
            <v>E210</v>
          </cell>
          <cell r="C58" t="str">
            <v>MARTELETE - ROMPEDOR 33 kg</v>
          </cell>
          <cell r="E58">
            <v>7.4062000000000001</v>
          </cell>
          <cell r="F58">
            <v>9.7596000000000007</v>
          </cell>
        </row>
        <row r="59">
          <cell r="A59">
            <v>94</v>
          </cell>
          <cell r="B59" t="str">
            <v>E302</v>
          </cell>
          <cell r="C59" t="str">
            <v>BETONEIRA - 320 L (4 kW)</v>
          </cell>
          <cell r="E59">
            <v>8.3320000000000007</v>
          </cell>
          <cell r="F59">
            <v>9.9809000000000001</v>
          </cell>
        </row>
        <row r="60">
          <cell r="A60">
            <v>98</v>
          </cell>
          <cell r="B60" t="str">
            <v>E303</v>
          </cell>
          <cell r="C60" t="str">
            <v>BETONEIRA - 750 L (9 kW)</v>
          </cell>
          <cell r="E60">
            <v>8.3320000000000007</v>
          </cell>
          <cell r="F60">
            <v>12.4125</v>
          </cell>
        </row>
        <row r="61">
          <cell r="A61">
            <v>99</v>
          </cell>
          <cell r="B61" t="str">
            <v>E304</v>
          </cell>
          <cell r="C61" t="str">
            <v>TRANSP. MANUAL - CARRINHO DE MÃO 80 L</v>
          </cell>
          <cell r="E61">
            <v>0</v>
          </cell>
          <cell r="F61">
            <v>0.13339999999999999</v>
          </cell>
        </row>
        <row r="62">
          <cell r="A62">
            <v>101</v>
          </cell>
          <cell r="B62" t="str">
            <v>E305</v>
          </cell>
          <cell r="C62" t="str">
            <v>TRANSP. MANUAL - GERICA 180 L</v>
          </cell>
          <cell r="E62">
            <v>0</v>
          </cell>
          <cell r="F62">
            <v>0.23350000000000001</v>
          </cell>
        </row>
        <row r="63">
          <cell r="A63">
            <v>103</v>
          </cell>
          <cell r="B63" t="str">
            <v>E306</v>
          </cell>
          <cell r="C63" t="str">
            <v>VIBRADOR DE CONC. - DE IMERSÃO (2 kW)</v>
          </cell>
          <cell r="E63">
            <v>7.4062000000000001</v>
          </cell>
          <cell r="F63">
            <v>8.8386999999999993</v>
          </cell>
        </row>
        <row r="64">
          <cell r="A64">
            <v>104</v>
          </cell>
          <cell r="B64" t="str">
            <v>E310</v>
          </cell>
          <cell r="C64" t="str">
            <v>FAB.PRÉ-MOLD CONC TUBOS D=0,60 M (2 kW)</v>
          </cell>
          <cell r="E64">
            <v>0</v>
          </cell>
          <cell r="F64">
            <v>7.3996000000000004</v>
          </cell>
        </row>
        <row r="65">
          <cell r="A65">
            <v>105</v>
          </cell>
          <cell r="B65" t="str">
            <v>E311</v>
          </cell>
          <cell r="C65" t="str">
            <v>FAB PRÉ-MOLD CONC TUBOS D=0,80 M (2 kW)</v>
          </cell>
          <cell r="E65">
            <v>0</v>
          </cell>
          <cell r="F65">
            <v>7.1071999999999997</v>
          </cell>
        </row>
        <row r="66">
          <cell r="A66">
            <v>106</v>
          </cell>
          <cell r="B66" t="str">
            <v>E312</v>
          </cell>
          <cell r="C66" t="str">
            <v>FAB PRÉ-MOLD CONC TUBOS D=1,00 M (2 kW)</v>
          </cell>
          <cell r="E66">
            <v>0</v>
          </cell>
          <cell r="F66">
            <v>7.4747000000000003</v>
          </cell>
        </row>
        <row r="67">
          <cell r="A67">
            <v>107</v>
          </cell>
          <cell r="B67" t="str">
            <v>E313</v>
          </cell>
          <cell r="C67" t="str">
            <v>FAB PRÉ-MOLD CONC TUBOS D=1,20 M (2 kW)</v>
          </cell>
          <cell r="E67">
            <v>0</v>
          </cell>
          <cell r="F67">
            <v>7.8887</v>
          </cell>
        </row>
        <row r="68">
          <cell r="A68">
            <v>108</v>
          </cell>
          <cell r="B68" t="str">
            <v>E314</v>
          </cell>
          <cell r="C68" t="str">
            <v>FAB PRÉ-MOLD CONC TUBOS D=1,50 M (2 kW)</v>
          </cell>
          <cell r="E68">
            <v>0</v>
          </cell>
          <cell r="F68">
            <v>7.8056999999999999</v>
          </cell>
        </row>
        <row r="69">
          <cell r="A69">
            <v>129</v>
          </cell>
          <cell r="B69" t="str">
            <v>E400</v>
          </cell>
          <cell r="C69" t="str">
            <v>CAMINHÃO BASCULANTE - 5 m3 - 8,8 t (155 kW)</v>
          </cell>
          <cell r="E69">
            <v>9.8749000000000002</v>
          </cell>
          <cell r="F69">
            <v>86.413799999999995</v>
          </cell>
        </row>
        <row r="70">
          <cell r="A70">
            <v>130</v>
          </cell>
          <cell r="B70" t="str">
            <v>E402</v>
          </cell>
          <cell r="C70" t="str">
            <v>CAMINHÃO CARROCERIA - 15t (170 kW)</v>
          </cell>
          <cell r="E70">
            <v>9.8749000000000002</v>
          </cell>
          <cell r="F70">
            <v>108.3706</v>
          </cell>
        </row>
        <row r="71">
          <cell r="A71">
            <v>131</v>
          </cell>
          <cell r="B71" t="str">
            <v>E403</v>
          </cell>
          <cell r="C71" t="str">
            <v>CAMINHÃO BASCULANTE 6 m3  (150 kW)</v>
          </cell>
          <cell r="E71">
            <v>9.8749000000000002</v>
          </cell>
          <cell r="F71">
            <v>97.9148</v>
          </cell>
        </row>
        <row r="72">
          <cell r="A72">
            <v>135</v>
          </cell>
          <cell r="B72" t="str">
            <v>E407</v>
          </cell>
          <cell r="C72" t="str">
            <v>CAMINHÃO TANQUE 10.000 L (170 kW)</v>
          </cell>
          <cell r="E72">
            <v>9.8749000000000002</v>
          </cell>
          <cell r="F72">
            <v>109.7187</v>
          </cell>
        </row>
        <row r="73">
          <cell r="A73">
            <v>136</v>
          </cell>
          <cell r="B73" t="str">
            <v>E408</v>
          </cell>
          <cell r="C73" t="str">
            <v>CAMINHÃO CARROCERIA - 4t (80 kW)</v>
          </cell>
          <cell r="E73">
            <v>9.8749000000000002</v>
          </cell>
          <cell r="F73">
            <v>54.107700000000001</v>
          </cell>
        </row>
        <row r="74">
          <cell r="A74">
            <v>137</v>
          </cell>
          <cell r="B74" t="str">
            <v>E416</v>
          </cell>
          <cell r="C74" t="str">
            <v>VEÍCULO LEVE - PICK UP (4 X 4) (98 kW)</v>
          </cell>
          <cell r="E74">
            <v>8.9490999999999996</v>
          </cell>
          <cell r="F74">
            <v>45.479300000000002</v>
          </cell>
        </row>
        <row r="75">
          <cell r="A75">
            <v>145</v>
          </cell>
          <cell r="B75" t="str">
            <v>E404</v>
          </cell>
          <cell r="C75" t="str">
            <v>CAMINHÃO BASCULANTE 10 m3 - 15 t (170 kW)</v>
          </cell>
          <cell r="E75">
            <v>9.8749000000000002</v>
          </cell>
          <cell r="F75">
            <v>111.63209999999999</v>
          </cell>
        </row>
        <row r="76">
          <cell r="A76">
            <v>146</v>
          </cell>
          <cell r="B76" t="str">
            <v>E432</v>
          </cell>
          <cell r="C76" t="str">
            <v>CAMINHÃO BASCULANTE 20 t (279 kW)</v>
          </cell>
          <cell r="E76">
            <v>9.8749000000000002</v>
          </cell>
          <cell r="F76">
            <v>166.3605</v>
          </cell>
        </row>
        <row r="77">
          <cell r="A77">
            <v>147</v>
          </cell>
          <cell r="B77" t="str">
            <v>E434</v>
          </cell>
          <cell r="C77" t="str">
            <v>CAMINHÃO CARROC C/ GUINDAUTO (150 kW)</v>
          </cell>
          <cell r="E77">
            <v>9.8749000000000002</v>
          </cell>
          <cell r="F77">
            <v>94.581900000000005</v>
          </cell>
        </row>
        <row r="78">
          <cell r="A78">
            <v>148</v>
          </cell>
        </row>
        <row r="79">
          <cell r="A79">
            <v>150</v>
          </cell>
          <cell r="B79" t="str">
            <v>E501</v>
          </cell>
          <cell r="C79" t="str">
            <v>GRUPO GERADOR 36 / 40 KVA (32 kW)</v>
          </cell>
          <cell r="E79">
            <v>8.3320000000000007</v>
          </cell>
          <cell r="F79">
            <v>33.636000000000003</v>
          </cell>
        </row>
        <row r="80">
          <cell r="A80">
            <v>151</v>
          </cell>
          <cell r="B80" t="str">
            <v>E503</v>
          </cell>
          <cell r="C80" t="str">
            <v>GRUPO GERADOR 164 / 180 KVA (144 kW)</v>
          </cell>
          <cell r="E80">
            <v>8.3320000000000007</v>
          </cell>
          <cell r="F80">
            <v>96.774699999999996</v>
          </cell>
        </row>
        <row r="81">
          <cell r="A81">
            <v>156</v>
          </cell>
          <cell r="B81" t="str">
            <v>E509</v>
          </cell>
          <cell r="C81" t="str">
            <v>GRUPO GERADOR 25,0 / 18,0 KVA (20 kW)</v>
          </cell>
          <cell r="E81">
            <v>8.3320000000000007</v>
          </cell>
          <cell r="F81">
            <v>21.651499999999999</v>
          </cell>
        </row>
        <row r="82">
          <cell r="A82">
            <v>162</v>
          </cell>
          <cell r="B82" t="str">
            <v>E903</v>
          </cell>
          <cell r="C82" t="str">
            <v>BATE-ESTACAS GRAV. 3.500/4.000 KG (160 kW)</v>
          </cell>
          <cell r="E82">
            <v>8.3320000000000007</v>
          </cell>
          <cell r="F82">
            <v>99.670699999999997</v>
          </cell>
        </row>
        <row r="83">
          <cell r="A83">
            <v>163</v>
          </cell>
          <cell r="B83" t="str">
            <v>E904</v>
          </cell>
          <cell r="C83" t="str">
            <v>SERRA CIRCULAR 12" (4 kW)</v>
          </cell>
          <cell r="E83">
            <v>0</v>
          </cell>
          <cell r="F83">
            <v>0.1948</v>
          </cell>
        </row>
        <row r="84">
          <cell r="A84">
            <v>165</v>
          </cell>
          <cell r="B84" t="str">
            <v>E906</v>
          </cell>
          <cell r="C84" t="str">
            <v>SOQUETE VIBRATÓRIO (2 kW)</v>
          </cell>
          <cell r="E84">
            <v>7.4062000000000001</v>
          </cell>
          <cell r="F84">
            <v>13.911199999999999</v>
          </cell>
        </row>
        <row r="85">
          <cell r="A85">
            <v>166</v>
          </cell>
          <cell r="B85" t="str">
            <v>E907</v>
          </cell>
          <cell r="C85" t="str">
            <v>CONJUNTO MOTO-BOMBA (11 kW)</v>
          </cell>
          <cell r="E85">
            <v>0</v>
          </cell>
          <cell r="F85">
            <v>13.8764</v>
          </cell>
        </row>
        <row r="86">
          <cell r="A86">
            <v>167</v>
          </cell>
          <cell r="B86" t="str">
            <v>E908</v>
          </cell>
          <cell r="C86" t="str">
            <v>MÁQUINA PINTURA - DERMAC FAIXAS (44 kW)</v>
          </cell>
          <cell r="E86">
            <v>11.417899999999999</v>
          </cell>
          <cell r="F86">
            <v>65.1999</v>
          </cell>
        </row>
        <row r="87">
          <cell r="A87">
            <v>169</v>
          </cell>
          <cell r="B87" t="str">
            <v>E910</v>
          </cell>
        </row>
        <row r="88">
          <cell r="A88">
            <v>170</v>
          </cell>
          <cell r="B88" t="str">
            <v>E917</v>
          </cell>
          <cell r="C88" t="str">
            <v>MÁQUINA UNIVERSAL CORTE (4 kW)</v>
          </cell>
          <cell r="E88">
            <v>7.4062000000000001</v>
          </cell>
          <cell r="F88">
            <v>11.594900000000001</v>
          </cell>
        </row>
        <row r="89">
          <cell r="A89">
            <v>171</v>
          </cell>
          <cell r="B89" t="str">
            <v>E918</v>
          </cell>
          <cell r="C89" t="str">
            <v>PRENSA EXCÊNTRICA (1 kW)</v>
          </cell>
          <cell r="E89">
            <v>0</v>
          </cell>
          <cell r="F89">
            <v>2.4619</v>
          </cell>
        </row>
        <row r="90">
          <cell r="A90">
            <v>172</v>
          </cell>
          <cell r="B90" t="str">
            <v>E919</v>
          </cell>
          <cell r="C90" t="str">
            <v>GUILHOTINA 8 t (3 kW)</v>
          </cell>
          <cell r="E90">
            <v>0</v>
          </cell>
          <cell r="F90">
            <v>4.2878999999999996</v>
          </cell>
        </row>
        <row r="91">
          <cell r="A91">
            <v>173</v>
          </cell>
          <cell r="B91" t="str">
            <v>E924</v>
          </cell>
          <cell r="C91" t="str">
            <v xml:space="preserve">EQUIP. PARA SOLDA </v>
          </cell>
          <cell r="E91">
            <v>0</v>
          </cell>
          <cell r="F91">
            <v>4.9500000000000002E-2</v>
          </cell>
        </row>
        <row r="93">
          <cell r="C93" t="str">
            <v>Custo Unitário de Materiais</v>
          </cell>
        </row>
        <row r="94">
          <cell r="A94" t="str">
            <v>Item</v>
          </cell>
          <cell r="B94" t="str">
            <v>Código</v>
          </cell>
          <cell r="C94" t="str">
            <v>Material</v>
          </cell>
          <cell r="D94" t="str">
            <v>Und</v>
          </cell>
          <cell r="E94" t="str">
            <v>Preço Unitário</v>
          </cell>
        </row>
        <row r="95">
          <cell r="A95">
            <v>212</v>
          </cell>
          <cell r="B95" t="str">
            <v>AM01</v>
          </cell>
          <cell r="C95" t="str">
            <v>AÇO CA 25 D = 4,2 mm</v>
          </cell>
          <cell r="D95" t="str">
            <v>KG</v>
          </cell>
          <cell r="E95">
            <v>4.4275000000000002</v>
          </cell>
        </row>
        <row r="96">
          <cell r="A96">
            <v>213</v>
          </cell>
          <cell r="B96" t="str">
            <v>AM02</v>
          </cell>
          <cell r="C96" t="str">
            <v>AÇO CA 25 D = 6,3 mm</v>
          </cell>
          <cell r="D96" t="str">
            <v>KG</v>
          </cell>
          <cell r="E96">
            <v>3.9904999999999999</v>
          </cell>
        </row>
        <row r="97">
          <cell r="A97">
            <v>215</v>
          </cell>
          <cell r="B97" t="str">
            <v>AM03</v>
          </cell>
          <cell r="C97" t="str">
            <v>AÇO CA 25 D = 10,0 mm</v>
          </cell>
          <cell r="D97" t="str">
            <v>KG</v>
          </cell>
          <cell r="E97">
            <v>3.3119999999999998</v>
          </cell>
        </row>
        <row r="98">
          <cell r="A98">
            <v>216</v>
          </cell>
          <cell r="B98" t="str">
            <v>AM04</v>
          </cell>
          <cell r="C98" t="str">
            <v>AÇO CA 50 D = 6,3 mm</v>
          </cell>
          <cell r="D98" t="str">
            <v>KG</v>
          </cell>
          <cell r="E98">
            <v>4.1859999999999999</v>
          </cell>
        </row>
        <row r="99">
          <cell r="A99">
            <v>217</v>
          </cell>
          <cell r="B99" t="str">
            <v>AM05</v>
          </cell>
          <cell r="C99" t="str">
            <v>AÇO CA 50 D = 10,0 mm</v>
          </cell>
          <cell r="D99" t="str">
            <v>KG</v>
          </cell>
          <cell r="E99">
            <v>3.4729999999999999</v>
          </cell>
        </row>
        <row r="100">
          <cell r="A100">
            <v>218</v>
          </cell>
          <cell r="B100" t="str">
            <v>AM06</v>
          </cell>
          <cell r="C100" t="str">
            <v>AÇO CA 60 D = 4,2 mm</v>
          </cell>
          <cell r="D100" t="str">
            <v>KG</v>
          </cell>
          <cell r="E100">
            <v>3.9904999999999999</v>
          </cell>
        </row>
        <row r="101">
          <cell r="A101">
            <v>219</v>
          </cell>
          <cell r="B101" t="str">
            <v>AM07</v>
          </cell>
          <cell r="C101" t="str">
            <v>AÇO CA 60 D = 5,0 mm</v>
          </cell>
          <cell r="D101" t="str">
            <v>KG</v>
          </cell>
          <cell r="E101">
            <v>3.8755000000000002</v>
          </cell>
        </row>
        <row r="102">
          <cell r="A102">
            <v>220</v>
          </cell>
          <cell r="B102" t="str">
            <v>AM08</v>
          </cell>
          <cell r="C102" t="str">
            <v>AÇO CA 60 D = 6,0 mm</v>
          </cell>
          <cell r="D102" t="str">
            <v>KG</v>
          </cell>
          <cell r="E102">
            <v>3.8755000000000002</v>
          </cell>
        </row>
        <row r="103">
          <cell r="A103">
            <v>235</v>
          </cell>
          <cell r="C103" t="str">
            <v>Casa padrão PMM</v>
          </cell>
          <cell r="D103" t="str">
            <v>gl</v>
          </cell>
          <cell r="E103">
            <v>8395</v>
          </cell>
        </row>
        <row r="104">
          <cell r="A104">
            <v>236</v>
          </cell>
          <cell r="B104" t="str">
            <v>AM35</v>
          </cell>
          <cell r="C104" t="str">
            <v>SEIXO COMERCIAL</v>
          </cell>
          <cell r="D104" t="str">
            <v>M3</v>
          </cell>
          <cell r="E104">
            <v>97.75</v>
          </cell>
        </row>
        <row r="105">
          <cell r="A105">
            <v>237</v>
          </cell>
          <cell r="B105" t="str">
            <v>M003</v>
          </cell>
          <cell r="C105" t="str">
            <v>ÓLEO COMBUSTÍVEL 1A</v>
          </cell>
          <cell r="D105" t="str">
            <v>L</v>
          </cell>
          <cell r="E105">
            <v>1.3524</v>
          </cell>
        </row>
        <row r="106">
          <cell r="A106">
            <v>238</v>
          </cell>
          <cell r="B106" t="str">
            <v>M101</v>
          </cell>
          <cell r="C106" t="str">
            <v>CIMENTO ASFÁLTICO CAP 20</v>
          </cell>
          <cell r="D106" t="str">
            <v>T</v>
          </cell>
          <cell r="E106">
            <v>2025.7135000000001</v>
          </cell>
        </row>
        <row r="107">
          <cell r="A107">
            <v>239</v>
          </cell>
          <cell r="B107" t="str">
            <v>M103</v>
          </cell>
          <cell r="C107" t="str">
            <v>ASFÁLTO DILUÍDO CM-30</v>
          </cell>
          <cell r="D107" t="str">
            <v>T</v>
          </cell>
          <cell r="E107">
            <v>2715.3915000000002</v>
          </cell>
        </row>
        <row r="108">
          <cell r="A108">
            <v>240</v>
          </cell>
          <cell r="B108" t="str">
            <v>M108</v>
          </cell>
          <cell r="C108" t="str">
            <v>EMULSÃO ASFÁLTICA RR-2C</v>
          </cell>
          <cell r="D108" t="str">
            <v>T</v>
          </cell>
          <cell r="E108">
            <v>1970.2260000000001</v>
          </cell>
        </row>
        <row r="109">
          <cell r="A109">
            <v>241</v>
          </cell>
          <cell r="B109" t="str">
            <v>M202</v>
          </cell>
          <cell r="C109" t="str">
            <v>CIMENTO PORTLAND CP-32</v>
          </cell>
          <cell r="D109" t="str">
            <v>KG</v>
          </cell>
          <cell r="E109">
            <v>0.46</v>
          </cell>
        </row>
        <row r="110">
          <cell r="A110">
            <v>242</v>
          </cell>
          <cell r="B110" t="str">
            <v>M319</v>
          </cell>
          <cell r="C110" t="str">
            <v>ARAME RECOZIDO no. 18</v>
          </cell>
          <cell r="D110" t="str">
            <v>KG</v>
          </cell>
          <cell r="E110">
            <v>5.7039999999999997</v>
          </cell>
        </row>
        <row r="111">
          <cell r="A111">
            <v>243</v>
          </cell>
          <cell r="B111" t="str">
            <v>M320</v>
          </cell>
          <cell r="C111" t="str">
            <v>PREGOS DE FERRO 18x30</v>
          </cell>
          <cell r="D111" t="str">
            <v>KG</v>
          </cell>
          <cell r="E111">
            <v>4.83</v>
          </cell>
        </row>
        <row r="112">
          <cell r="A112">
            <v>255</v>
          </cell>
          <cell r="C112" t="str">
            <v>REDE ELÉTRICA - TUBULAÇOES E CABOS</v>
          </cell>
          <cell r="D112" t="str">
            <v>M</v>
          </cell>
          <cell r="E112">
            <v>97.75</v>
          </cell>
        </row>
        <row r="113">
          <cell r="A113">
            <v>256</v>
          </cell>
          <cell r="C113" t="str">
            <v>POSTE TUBO AÇO GALVANIZADO.H =10,0 m C/ LUMINÁRIA</v>
          </cell>
          <cell r="D113" t="str">
            <v>CJ</v>
          </cell>
          <cell r="E113">
            <v>1801.7708</v>
          </cell>
        </row>
        <row r="114">
          <cell r="A114">
            <v>257</v>
          </cell>
          <cell r="B114" t="str">
            <v>M334</v>
          </cell>
          <cell r="C114" t="str">
            <v>PARAF. ZINCADO C/ FENDA 1 1/2" x 3/16"</v>
          </cell>
          <cell r="D114" t="str">
            <v>UN</v>
          </cell>
          <cell r="E114">
            <v>0.13800000000000001</v>
          </cell>
        </row>
        <row r="115">
          <cell r="A115">
            <v>290</v>
          </cell>
          <cell r="B115" t="str">
            <v>M335</v>
          </cell>
          <cell r="C115" t="str">
            <v>PARAF. ZINCADO FRANCÊS 4" x 5/16"</v>
          </cell>
          <cell r="D115" t="str">
            <v>UN</v>
          </cell>
          <cell r="E115">
            <v>0.59799999999999998</v>
          </cell>
        </row>
        <row r="116">
          <cell r="A116">
            <v>291</v>
          </cell>
          <cell r="B116" t="str">
            <v>M340</v>
          </cell>
          <cell r="C116" t="str">
            <v>TAMPÃO DE FERRO FUNDIDO</v>
          </cell>
          <cell r="D116" t="str">
            <v>UN</v>
          </cell>
          <cell r="E116">
            <v>375.70499999999998</v>
          </cell>
        </row>
        <row r="117">
          <cell r="A117">
            <v>294</v>
          </cell>
          <cell r="B117" t="str">
            <v>M343</v>
          </cell>
          <cell r="C117" t="str">
            <v>DEFENSA METÁLICA SEMI-MALEÁVEL SIMPLES</v>
          </cell>
          <cell r="D117" t="str">
            <v>MOD</v>
          </cell>
          <cell r="E117">
            <v>822.89400000000001</v>
          </cell>
        </row>
        <row r="118">
          <cell r="A118">
            <v>295</v>
          </cell>
          <cell r="C118" t="str">
            <v>CHAPA DE AÇO FINA</v>
          </cell>
          <cell r="D118" t="str">
            <v>M2</v>
          </cell>
          <cell r="E118">
            <v>52.9</v>
          </cell>
        </row>
        <row r="119">
          <cell r="A119">
            <v>300</v>
          </cell>
          <cell r="B119" t="str">
            <v>M398</v>
          </cell>
          <cell r="C119" t="str">
            <v xml:space="preserve">CHAPA DE AÇO </v>
          </cell>
          <cell r="D119" t="str">
            <v>KG</v>
          </cell>
          <cell r="E119">
            <v>4.83</v>
          </cell>
        </row>
        <row r="120">
          <cell r="A120">
            <v>303</v>
          </cell>
          <cell r="B120" t="str">
            <v>M346</v>
          </cell>
          <cell r="C120" t="str">
            <v>CHAPA DE AÇO no. 16 (TRATADA)</v>
          </cell>
          <cell r="D120" t="str">
            <v>M2</v>
          </cell>
          <cell r="E120">
            <v>112.7</v>
          </cell>
        </row>
        <row r="121">
          <cell r="A121">
            <v>304</v>
          </cell>
          <cell r="B121" t="str">
            <v>M401</v>
          </cell>
          <cell r="C121" t="str">
            <v>PONTALETES D=15 cm (TRONCO P/ ESC.)</v>
          </cell>
          <cell r="D121" t="str">
            <v>M</v>
          </cell>
          <cell r="E121">
            <v>1.6214999999999999</v>
          </cell>
        </row>
        <row r="122">
          <cell r="A122">
            <v>305</v>
          </cell>
          <cell r="B122" t="str">
            <v>M402</v>
          </cell>
          <cell r="C122" t="str">
            <v>PONTALETES D=20 cm (TRONCO P/ ESC.)</v>
          </cell>
          <cell r="D122" t="str">
            <v>M</v>
          </cell>
          <cell r="E122">
            <v>1.6214999999999999</v>
          </cell>
        </row>
        <row r="123">
          <cell r="A123">
            <v>306</v>
          </cell>
          <cell r="B123" t="str">
            <v>M409</v>
          </cell>
          <cell r="C123" t="str">
            <v>PRANCHÃO DE 1a 5,0 cm x 30,0 cm</v>
          </cell>
          <cell r="D123" t="str">
            <v>M</v>
          </cell>
          <cell r="E123">
            <v>17.25</v>
          </cell>
        </row>
        <row r="124">
          <cell r="A124">
            <v>308</v>
          </cell>
          <cell r="B124" t="str">
            <v>M410</v>
          </cell>
          <cell r="C124" t="str">
            <v>COMPENSADO RESINADO DE 17 mm</v>
          </cell>
          <cell r="D124" t="str">
            <v>M2</v>
          </cell>
          <cell r="E124">
            <v>17.107399999999998</v>
          </cell>
        </row>
        <row r="125">
          <cell r="A125">
            <v>309</v>
          </cell>
          <cell r="B125" t="str">
            <v>M406</v>
          </cell>
          <cell r="C125" t="str">
            <v>CAIBROS DE 7,5 cm x 7,5 cm</v>
          </cell>
          <cell r="D125" t="str">
            <v>M</v>
          </cell>
          <cell r="E125">
            <v>2.4609999999999999</v>
          </cell>
        </row>
        <row r="126">
          <cell r="A126">
            <v>310</v>
          </cell>
          <cell r="B126" t="str">
            <v>M407</v>
          </cell>
          <cell r="C126" t="str">
            <v>TÁBUA DE 1a 2,5 cm x 15,0 cm</v>
          </cell>
          <cell r="D126" t="str">
            <v>M</v>
          </cell>
          <cell r="E126">
            <v>2.7945000000000002</v>
          </cell>
        </row>
        <row r="127">
          <cell r="A127">
            <v>311</v>
          </cell>
          <cell r="B127" t="str">
            <v>M408</v>
          </cell>
          <cell r="C127" t="str">
            <v>TÁBUA DE 5a 2,5 cm x 30,0 cm</v>
          </cell>
          <cell r="D127" t="str">
            <v>M</v>
          </cell>
          <cell r="E127">
            <v>5.29</v>
          </cell>
        </row>
        <row r="128">
          <cell r="A128">
            <v>312</v>
          </cell>
          <cell r="B128" t="str">
            <v>M411</v>
          </cell>
          <cell r="C128" t="str">
            <v>COMPENSADO PLASTIFICADO DE 17 mm</v>
          </cell>
          <cell r="D128" t="str">
            <v>M2</v>
          </cell>
          <cell r="E128">
            <v>34.422600000000003</v>
          </cell>
        </row>
        <row r="129">
          <cell r="A129">
            <v>313</v>
          </cell>
          <cell r="B129" t="str">
            <v>M412</v>
          </cell>
          <cell r="C129" t="str">
            <v>GASTALHO 10 x 2,0 cm</v>
          </cell>
          <cell r="D129" t="str">
            <v>M</v>
          </cell>
          <cell r="E129">
            <v>1.38</v>
          </cell>
        </row>
        <row r="130">
          <cell r="A130">
            <v>314</v>
          </cell>
          <cell r="B130" t="str">
            <v>M413</v>
          </cell>
          <cell r="C130" t="str">
            <v>GASTALHO 7,5 x 2,5 cm</v>
          </cell>
          <cell r="D130" t="str">
            <v>M</v>
          </cell>
          <cell r="E130">
            <v>1.38</v>
          </cell>
        </row>
        <row r="131">
          <cell r="A131">
            <v>315</v>
          </cell>
          <cell r="B131" t="str">
            <v>M415</v>
          </cell>
          <cell r="C131" t="str">
            <v>TÁBUA 2,5 x 22,5 cm</v>
          </cell>
          <cell r="D131" t="str">
            <v>M</v>
          </cell>
          <cell r="E131">
            <v>4.2089999999999996</v>
          </cell>
        </row>
        <row r="132">
          <cell r="A132">
            <v>316</v>
          </cell>
          <cell r="B132" t="str">
            <v>M414</v>
          </cell>
          <cell r="C132" t="str">
            <v>PRANCHÃO 7,5 x 30,0 cm</v>
          </cell>
          <cell r="D132" t="str">
            <v>M</v>
          </cell>
          <cell r="E132">
            <v>34.5</v>
          </cell>
        </row>
        <row r="133">
          <cell r="A133">
            <v>325</v>
          </cell>
          <cell r="B133" t="str">
            <v>M601</v>
          </cell>
          <cell r="C133" t="str">
            <v>TINTA REFLETIVA ACRÍLICA P/ 2 ANOS</v>
          </cell>
          <cell r="D133" t="str">
            <v>L</v>
          </cell>
          <cell r="E133">
            <v>15.4643</v>
          </cell>
        </row>
        <row r="134">
          <cell r="A134">
            <v>326</v>
          </cell>
          <cell r="B134" t="str">
            <v>M602</v>
          </cell>
          <cell r="C134" t="str">
            <v>ADUBO NPK (4.14.8)</v>
          </cell>
          <cell r="D134" t="str">
            <v>KG</v>
          </cell>
          <cell r="E134">
            <v>0.89700000000000002</v>
          </cell>
        </row>
        <row r="135">
          <cell r="A135">
            <v>327</v>
          </cell>
          <cell r="B135" t="str">
            <v>M603</v>
          </cell>
          <cell r="C135" t="str">
            <v>INSETICIDA</v>
          </cell>
          <cell r="D135" t="str">
            <v>L</v>
          </cell>
          <cell r="E135">
            <v>26.45</v>
          </cell>
        </row>
        <row r="136">
          <cell r="A136">
            <v>328</v>
          </cell>
          <cell r="B136" t="str">
            <v>M604</v>
          </cell>
          <cell r="C136" t="str">
            <v>ADITIVO PLASTIMENT BV-40</v>
          </cell>
          <cell r="D136" t="str">
            <v>KG</v>
          </cell>
          <cell r="E136">
            <v>2.9580000000000002</v>
          </cell>
        </row>
        <row r="137">
          <cell r="A137">
            <v>330</v>
          </cell>
          <cell r="B137" t="str">
            <v>M609</v>
          </cell>
          <cell r="C137" t="str">
            <v>TINTA ESMALTE SINTÉTICO SEMI-FOSCO</v>
          </cell>
          <cell r="D137" t="str">
            <v>L</v>
          </cell>
          <cell r="E137">
            <v>13.409000000000001</v>
          </cell>
        </row>
        <row r="138">
          <cell r="A138">
            <v>331</v>
          </cell>
          <cell r="B138" t="str">
            <v>M611</v>
          </cell>
          <cell r="C138" t="str">
            <v>REDUTOR TIPO 2002 PRIM. QUALIDADE</v>
          </cell>
          <cell r="D138" t="str">
            <v>L</v>
          </cell>
          <cell r="E138">
            <v>8.2225000000000001</v>
          </cell>
        </row>
        <row r="139">
          <cell r="A139">
            <v>332</v>
          </cell>
          <cell r="B139" t="str">
            <v>M615</v>
          </cell>
          <cell r="C139" t="str">
            <v>MICROESFERAS PRE-MIX</v>
          </cell>
          <cell r="D139" t="str">
            <v>KG</v>
          </cell>
          <cell r="E139">
            <v>4.3470000000000004</v>
          </cell>
        </row>
        <row r="140">
          <cell r="A140">
            <v>333</v>
          </cell>
          <cell r="B140" t="str">
            <v>M616</v>
          </cell>
          <cell r="C140" t="str">
            <v>MICROESFERAS DROP-ON</v>
          </cell>
          <cell r="D140" t="str">
            <v>KG</v>
          </cell>
          <cell r="E140">
            <v>4.3470000000000004</v>
          </cell>
        </row>
        <row r="141">
          <cell r="A141">
            <v>344</v>
          </cell>
          <cell r="B141" t="str">
            <v>M621</v>
          </cell>
          <cell r="C141" t="str">
            <v>DESMOLDANTE</v>
          </cell>
          <cell r="D141" t="str">
            <v>KG</v>
          </cell>
          <cell r="E141">
            <v>3.6254</v>
          </cell>
        </row>
        <row r="142">
          <cell r="A142">
            <v>345</v>
          </cell>
          <cell r="B142" t="str">
            <v>M622</v>
          </cell>
          <cell r="C142" t="str">
            <v>Interplast N</v>
          </cell>
          <cell r="D142" t="str">
            <v>kg</v>
          </cell>
          <cell r="E142">
            <v>5.2554999999999996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  <pageSetUpPr fitToPage="1"/>
  </sheetPr>
  <dimension ref="A1:K1679"/>
  <sheetViews>
    <sheetView showOutlineSymbols="0" showWhiteSpace="0" view="pageBreakPreview" topLeftCell="A25" zoomScale="80" zoomScaleNormal="80" zoomScaleSheetLayoutView="80" workbookViewId="0">
      <selection activeCell="I4" sqref="I4"/>
    </sheetView>
  </sheetViews>
  <sheetFormatPr defaultRowHeight="14.25" outlineLevelRow="4"/>
  <cols>
    <col min="1" max="1" width="12.125" customWidth="1"/>
    <col min="2" max="2" width="17.125" style="78" hidden="1" customWidth="1"/>
    <col min="3" max="3" width="12" hidden="1" customWidth="1"/>
    <col min="4" max="4" width="60" bestFit="1" customWidth="1"/>
    <col min="5" max="5" width="8" bestFit="1" customWidth="1"/>
    <col min="6" max="6" width="12" bestFit="1" customWidth="1"/>
    <col min="7" max="7" width="15.125" hidden="1" customWidth="1"/>
    <col min="8" max="8" width="15.125" customWidth="1"/>
    <col min="9" max="9" width="18" customWidth="1"/>
    <col min="11" max="11" width="9" style="83"/>
  </cols>
  <sheetData>
    <row r="1" spans="1:11" ht="137.25" customHeight="1"/>
    <row r="2" spans="1:11" ht="20.100000000000001" customHeight="1">
      <c r="A2" s="88"/>
      <c r="B2" s="89"/>
      <c r="C2" s="89"/>
      <c r="D2" s="89"/>
      <c r="E2" s="51"/>
      <c r="F2" s="90" t="s">
        <v>2740</v>
      </c>
      <c r="G2" s="90"/>
      <c r="H2" s="90"/>
      <c r="I2" s="72">
        <v>45170</v>
      </c>
    </row>
    <row r="3" spans="1:11" ht="15">
      <c r="A3" s="93" t="s">
        <v>0</v>
      </c>
      <c r="B3" s="93"/>
      <c r="C3" s="93"/>
      <c r="D3" s="93"/>
      <c r="E3" s="91" t="s">
        <v>1</v>
      </c>
      <c r="F3" s="91"/>
      <c r="G3" s="91"/>
      <c r="H3" s="25" t="s">
        <v>2</v>
      </c>
      <c r="I3" s="1" t="s">
        <v>3</v>
      </c>
    </row>
    <row r="4" spans="1:11" ht="135.75" customHeight="1">
      <c r="A4" s="92" t="s">
        <v>928</v>
      </c>
      <c r="B4" s="92"/>
      <c r="C4" s="92"/>
      <c r="D4" s="92"/>
      <c r="E4" s="92" t="s">
        <v>3343</v>
      </c>
      <c r="F4" s="92"/>
      <c r="G4" s="92"/>
      <c r="H4" s="75" t="s">
        <v>927</v>
      </c>
      <c r="I4" s="76" t="s">
        <v>2741</v>
      </c>
      <c r="J4" s="77"/>
    </row>
    <row r="5" spans="1:11" ht="15">
      <c r="A5" s="86" t="s">
        <v>4</v>
      </c>
      <c r="B5" s="87"/>
      <c r="C5" s="87"/>
      <c r="D5" s="87"/>
      <c r="E5" s="87"/>
      <c r="F5" s="87"/>
      <c r="G5" s="87"/>
      <c r="H5" s="87"/>
      <c r="I5" s="87"/>
    </row>
    <row r="6" spans="1:11" ht="30" customHeight="1">
      <c r="A6" s="7" t="s">
        <v>859</v>
      </c>
      <c r="B6" s="7" t="s">
        <v>860</v>
      </c>
      <c r="C6" s="7" t="s">
        <v>861</v>
      </c>
      <c r="D6" s="7" t="s">
        <v>862</v>
      </c>
      <c r="E6" s="7" t="s">
        <v>97</v>
      </c>
      <c r="F6" s="8" t="s">
        <v>863</v>
      </c>
      <c r="G6" s="9" t="s">
        <v>864</v>
      </c>
      <c r="H6" s="9" t="s">
        <v>865</v>
      </c>
      <c r="I6" s="9" t="s">
        <v>866</v>
      </c>
    </row>
    <row r="7" spans="1:11" ht="24" customHeight="1">
      <c r="A7" s="46" t="s">
        <v>1115</v>
      </c>
      <c r="B7" s="46"/>
      <c r="C7" s="46"/>
      <c r="D7" s="47" t="s">
        <v>5</v>
      </c>
      <c r="E7" s="47"/>
      <c r="F7" s="48"/>
      <c r="G7" s="49"/>
      <c r="H7" s="49"/>
      <c r="I7" s="50">
        <f>SUM(I8:I9)</f>
        <v>0</v>
      </c>
      <c r="K7"/>
    </row>
    <row r="8" spans="1:11" ht="24" customHeight="1">
      <c r="A8" s="10" t="s">
        <v>1116</v>
      </c>
      <c r="B8" s="10" t="s">
        <v>6</v>
      </c>
      <c r="C8" s="10" t="s">
        <v>7</v>
      </c>
      <c r="D8" s="11" t="s">
        <v>8</v>
      </c>
      <c r="E8" s="10" t="s">
        <v>316</v>
      </c>
      <c r="F8" s="12">
        <v>1</v>
      </c>
      <c r="G8" s="13"/>
      <c r="H8" s="13">
        <v>0</v>
      </c>
      <c r="I8" s="13">
        <f>ROUND(F8 * H8, 2)</f>
        <v>0</v>
      </c>
      <c r="K8"/>
    </row>
    <row r="9" spans="1:11" ht="24" customHeight="1">
      <c r="A9" s="10" t="s">
        <v>2823</v>
      </c>
      <c r="B9" s="10">
        <v>10000</v>
      </c>
      <c r="C9" s="10" t="s">
        <v>9</v>
      </c>
      <c r="D9" s="11" t="s">
        <v>939</v>
      </c>
      <c r="E9" s="10" t="s">
        <v>2724</v>
      </c>
      <c r="F9" s="12">
        <v>1</v>
      </c>
      <c r="G9" s="13"/>
      <c r="H9" s="13">
        <v>0</v>
      </c>
      <c r="I9" s="13">
        <f>ROUND(F9 * H9, 2)</f>
        <v>0</v>
      </c>
      <c r="K9"/>
    </row>
    <row r="10" spans="1:11" ht="24" customHeight="1">
      <c r="A10" s="46" t="s">
        <v>1117</v>
      </c>
      <c r="B10" s="46"/>
      <c r="C10" s="46"/>
      <c r="D10" s="47" t="s">
        <v>10</v>
      </c>
      <c r="E10" s="47" t="s">
        <v>2626</v>
      </c>
      <c r="F10" s="48"/>
      <c r="G10" s="49"/>
      <c r="H10" s="49"/>
      <c r="I10" s="50">
        <f>SUM(I11:I15)</f>
        <v>0</v>
      </c>
      <c r="K10"/>
    </row>
    <row r="11" spans="1:11" ht="36" customHeight="1">
      <c r="A11" s="10" t="s">
        <v>1118</v>
      </c>
      <c r="B11" s="10">
        <v>93207</v>
      </c>
      <c r="C11" s="10" t="s">
        <v>11</v>
      </c>
      <c r="D11" s="11" t="s">
        <v>12</v>
      </c>
      <c r="E11" s="10" t="s">
        <v>13</v>
      </c>
      <c r="F11" s="12">
        <v>75</v>
      </c>
      <c r="G11" s="13"/>
      <c r="H11" s="13">
        <v>0</v>
      </c>
      <c r="I11" s="13">
        <f>ROUND(F11 * H11, 2)</f>
        <v>0</v>
      </c>
      <c r="K11"/>
    </row>
    <row r="12" spans="1:11" ht="36" customHeight="1">
      <c r="A12" s="10" t="s">
        <v>1119</v>
      </c>
      <c r="B12" s="10">
        <v>93208</v>
      </c>
      <c r="C12" s="10" t="s">
        <v>11</v>
      </c>
      <c r="D12" s="11" t="s">
        <v>14</v>
      </c>
      <c r="E12" s="10" t="s">
        <v>13</v>
      </c>
      <c r="F12" s="12">
        <v>50</v>
      </c>
      <c r="G12" s="13"/>
      <c r="H12" s="13">
        <v>0</v>
      </c>
      <c r="I12" s="13">
        <f>ROUND(F12 * H12, 2)</f>
        <v>0</v>
      </c>
      <c r="K12"/>
    </row>
    <row r="13" spans="1:11" ht="36" customHeight="1">
      <c r="A13" s="10" t="s">
        <v>1120</v>
      </c>
      <c r="B13" s="10">
        <v>93210</v>
      </c>
      <c r="C13" s="10" t="s">
        <v>11</v>
      </c>
      <c r="D13" s="11" t="s">
        <v>15</v>
      </c>
      <c r="E13" s="10" t="s">
        <v>13</v>
      </c>
      <c r="F13" s="12">
        <v>100</v>
      </c>
      <c r="G13" s="13"/>
      <c r="H13" s="13">
        <v>0</v>
      </c>
      <c r="I13" s="13">
        <f>ROUND(F13 * H13, 2)</f>
        <v>0</v>
      </c>
      <c r="K13"/>
    </row>
    <row r="14" spans="1:11" ht="36" customHeight="1">
      <c r="A14" s="10" t="s">
        <v>1121</v>
      </c>
      <c r="B14" s="10" t="s">
        <v>16</v>
      </c>
      <c r="C14" s="10" t="s">
        <v>11</v>
      </c>
      <c r="D14" s="11" t="s">
        <v>17</v>
      </c>
      <c r="E14" s="10" t="s">
        <v>13</v>
      </c>
      <c r="F14" s="12">
        <v>75</v>
      </c>
      <c r="G14" s="13"/>
      <c r="H14" s="13">
        <v>0</v>
      </c>
      <c r="I14" s="13">
        <f>ROUND(F14 * H14, 2)</f>
        <v>0</v>
      </c>
      <c r="K14"/>
    </row>
    <row r="15" spans="1:11" ht="24" customHeight="1">
      <c r="A15" s="10" t="s">
        <v>2824</v>
      </c>
      <c r="B15" s="10">
        <v>10004</v>
      </c>
      <c r="C15" s="10" t="s">
        <v>9</v>
      </c>
      <c r="D15" s="11" t="s">
        <v>940</v>
      </c>
      <c r="E15" s="10" t="s">
        <v>13</v>
      </c>
      <c r="F15" s="12">
        <v>12</v>
      </c>
      <c r="G15" s="13"/>
      <c r="H15" s="13">
        <v>0</v>
      </c>
      <c r="I15" s="13">
        <f>ROUND(F15 * H15, 2)</f>
        <v>0</v>
      </c>
      <c r="K15"/>
    </row>
    <row r="16" spans="1:11" ht="24" customHeight="1">
      <c r="A16" s="46" t="s">
        <v>1122</v>
      </c>
      <c r="B16" s="46"/>
      <c r="C16" s="46"/>
      <c r="D16" s="47" t="s">
        <v>857</v>
      </c>
      <c r="E16" s="47" t="s">
        <v>2626</v>
      </c>
      <c r="F16" s="48"/>
      <c r="G16" s="49"/>
      <c r="H16" s="49"/>
      <c r="I16" s="50">
        <f>SUM(I17:I244)</f>
        <v>0</v>
      </c>
      <c r="K16"/>
    </row>
    <row r="17" spans="1:11" ht="24" customHeight="1">
      <c r="A17" s="2" t="s">
        <v>1123</v>
      </c>
      <c r="B17" s="2"/>
      <c r="C17" s="2"/>
      <c r="D17" s="3" t="s">
        <v>867</v>
      </c>
      <c r="E17" s="3" t="s">
        <v>2626</v>
      </c>
      <c r="F17" s="4"/>
      <c r="G17" s="5"/>
      <c r="H17" s="5"/>
      <c r="I17" s="6"/>
      <c r="K17"/>
    </row>
    <row r="18" spans="1:11" ht="24" customHeight="1" outlineLevel="4">
      <c r="A18" s="14" t="s">
        <v>1124</v>
      </c>
      <c r="B18" s="14"/>
      <c r="C18" s="14"/>
      <c r="D18" s="15" t="s">
        <v>18</v>
      </c>
      <c r="E18" s="15" t="s">
        <v>2626</v>
      </c>
      <c r="F18" s="16"/>
      <c r="G18" s="17"/>
      <c r="H18" s="17"/>
      <c r="I18" s="18"/>
      <c r="K18"/>
    </row>
    <row r="19" spans="1:11" ht="44.25" customHeight="1" outlineLevel="4">
      <c r="A19" s="10" t="s">
        <v>1125</v>
      </c>
      <c r="B19" s="10">
        <v>98525</v>
      </c>
      <c r="C19" s="10" t="s">
        <v>11</v>
      </c>
      <c r="D19" s="11" t="s">
        <v>19</v>
      </c>
      <c r="E19" s="10" t="s">
        <v>13</v>
      </c>
      <c r="F19" s="12">
        <v>29091.1</v>
      </c>
      <c r="G19" s="13"/>
      <c r="H19" s="13">
        <v>0</v>
      </c>
      <c r="I19" s="13">
        <f>ROUND(F19 * H19, 2)</f>
        <v>0</v>
      </c>
      <c r="K19"/>
    </row>
    <row r="20" spans="1:11" ht="48" customHeight="1" outlineLevel="4">
      <c r="A20" s="10" t="s">
        <v>1126</v>
      </c>
      <c r="B20" s="10">
        <v>100983</v>
      </c>
      <c r="C20" s="10" t="s">
        <v>11</v>
      </c>
      <c r="D20" s="11" t="s">
        <v>20</v>
      </c>
      <c r="E20" s="10" t="s">
        <v>21</v>
      </c>
      <c r="F20" s="12">
        <v>3781.84</v>
      </c>
      <c r="G20" s="13"/>
      <c r="H20" s="13">
        <v>0</v>
      </c>
      <c r="I20" s="13">
        <f>ROUND(F20 * H20, 2)</f>
        <v>0</v>
      </c>
      <c r="K20"/>
    </row>
    <row r="21" spans="1:11" ht="36" customHeight="1" outlineLevel="4">
      <c r="A21" s="10" t="s">
        <v>1127</v>
      </c>
      <c r="B21" s="10">
        <v>95876</v>
      </c>
      <c r="C21" s="10" t="s">
        <v>11</v>
      </c>
      <c r="D21" s="11" t="s">
        <v>23</v>
      </c>
      <c r="E21" s="10" t="s">
        <v>2725</v>
      </c>
      <c r="F21" s="12">
        <v>75636.800000000003</v>
      </c>
      <c r="G21" s="13"/>
      <c r="H21" s="13">
        <v>0</v>
      </c>
      <c r="I21" s="13">
        <f>ROUND(F21 * H21, 2)</f>
        <v>0</v>
      </c>
      <c r="K21"/>
    </row>
    <row r="22" spans="1:11" ht="24" customHeight="1" outlineLevel="4">
      <c r="A22" s="10" t="s">
        <v>3190</v>
      </c>
      <c r="B22" s="10" t="s">
        <v>3189</v>
      </c>
      <c r="C22" s="10" t="s">
        <v>322</v>
      </c>
      <c r="D22" s="11" t="s">
        <v>3188</v>
      </c>
      <c r="E22" s="10" t="s">
        <v>21</v>
      </c>
      <c r="F22" s="12">
        <v>32713</v>
      </c>
      <c r="G22" s="13"/>
      <c r="H22" s="13">
        <v>0</v>
      </c>
      <c r="I22" s="13">
        <f>ROUND(F22 * H22, 2)</f>
        <v>0</v>
      </c>
    </row>
    <row r="23" spans="1:11" ht="24" customHeight="1" outlineLevel="4">
      <c r="A23" s="14" t="s">
        <v>1128</v>
      </c>
      <c r="B23" s="14"/>
      <c r="C23" s="14"/>
      <c r="D23" s="15" t="s">
        <v>24</v>
      </c>
      <c r="E23" s="15" t="s">
        <v>2626</v>
      </c>
      <c r="F23" s="16"/>
      <c r="G23" s="17"/>
      <c r="H23" s="17"/>
      <c r="I23" s="18"/>
      <c r="K23"/>
    </row>
    <row r="24" spans="1:11" ht="72" customHeight="1" outlineLevel="4">
      <c r="A24" s="10" t="s">
        <v>1129</v>
      </c>
      <c r="B24" s="10">
        <v>101230</v>
      </c>
      <c r="C24" s="10" t="s">
        <v>11</v>
      </c>
      <c r="D24" s="11" t="s">
        <v>25</v>
      </c>
      <c r="E24" s="10" t="s">
        <v>21</v>
      </c>
      <c r="F24" s="12">
        <v>6273.48</v>
      </c>
      <c r="G24" s="13"/>
      <c r="H24" s="13">
        <v>0</v>
      </c>
      <c r="I24" s="13">
        <f>ROUND(F24 * H24, 2)</f>
        <v>0</v>
      </c>
      <c r="K24"/>
    </row>
    <row r="25" spans="1:11" ht="45.75" customHeight="1" outlineLevel="4">
      <c r="A25" s="10" t="s">
        <v>1130</v>
      </c>
      <c r="B25" s="10">
        <v>96385</v>
      </c>
      <c r="C25" s="10" t="s">
        <v>11</v>
      </c>
      <c r="D25" s="11" t="s">
        <v>26</v>
      </c>
      <c r="E25" s="10" t="s">
        <v>21</v>
      </c>
      <c r="F25" s="12">
        <v>51855.55</v>
      </c>
      <c r="G25" s="13"/>
      <c r="H25" s="13">
        <v>0</v>
      </c>
      <c r="I25" s="13">
        <f>ROUND(F25 * H25, 2)</f>
        <v>0</v>
      </c>
      <c r="K25"/>
    </row>
    <row r="26" spans="1:11" ht="24" customHeight="1" outlineLevel="4">
      <c r="A26" s="14" t="s">
        <v>1131</v>
      </c>
      <c r="B26" s="14"/>
      <c r="C26" s="14"/>
      <c r="D26" s="15" t="s">
        <v>27</v>
      </c>
      <c r="E26" s="15" t="s">
        <v>2626</v>
      </c>
      <c r="F26" s="16"/>
      <c r="G26" s="17"/>
      <c r="H26" s="17"/>
      <c r="I26" s="18"/>
      <c r="K26"/>
    </row>
    <row r="27" spans="1:11" ht="48" customHeight="1" outlineLevel="4">
      <c r="A27" s="10" t="s">
        <v>1132</v>
      </c>
      <c r="B27" s="10">
        <v>100983</v>
      </c>
      <c r="C27" s="10" t="s">
        <v>11</v>
      </c>
      <c r="D27" s="11" t="s">
        <v>20</v>
      </c>
      <c r="E27" s="10" t="s">
        <v>21</v>
      </c>
      <c r="F27" s="12">
        <v>8155.52</v>
      </c>
      <c r="G27" s="13"/>
      <c r="H27" s="13">
        <v>0</v>
      </c>
      <c r="I27" s="13">
        <f>ROUND(F27 * H27, 2)</f>
        <v>0</v>
      </c>
      <c r="K27"/>
    </row>
    <row r="28" spans="1:11" ht="36" customHeight="1" outlineLevel="4">
      <c r="A28" s="10" t="s">
        <v>1133</v>
      </c>
      <c r="B28" s="10">
        <v>95876</v>
      </c>
      <c r="C28" s="10" t="s">
        <v>11</v>
      </c>
      <c r="D28" s="11" t="s">
        <v>23</v>
      </c>
      <c r="E28" s="10" t="s">
        <v>2725</v>
      </c>
      <c r="F28" s="12">
        <v>163110.39999999999</v>
      </c>
      <c r="G28" s="13"/>
      <c r="H28" s="13">
        <v>0</v>
      </c>
      <c r="I28" s="13">
        <f>ROUND(F28 * H28, 2)</f>
        <v>0</v>
      </c>
      <c r="K28"/>
    </row>
    <row r="29" spans="1:11" ht="24" customHeight="1" outlineLevel="4">
      <c r="A29" s="14" t="s">
        <v>1134</v>
      </c>
      <c r="B29" s="14"/>
      <c r="C29" s="14"/>
      <c r="D29" s="15" t="s">
        <v>28</v>
      </c>
      <c r="E29" s="15" t="s">
        <v>2626</v>
      </c>
      <c r="F29" s="16"/>
      <c r="G29" s="17"/>
      <c r="H29" s="17"/>
      <c r="I29" s="18"/>
      <c r="K29"/>
    </row>
    <row r="30" spans="1:11" ht="30" customHeight="1" outlineLevel="4">
      <c r="A30" s="10" t="s">
        <v>1135</v>
      </c>
      <c r="B30" s="10">
        <v>6079</v>
      </c>
      <c r="C30" s="10" t="s">
        <v>11</v>
      </c>
      <c r="D30" s="11" t="s">
        <v>30</v>
      </c>
      <c r="E30" s="10" t="s">
        <v>21</v>
      </c>
      <c r="F30" s="12">
        <v>46670</v>
      </c>
      <c r="G30" s="13"/>
      <c r="H30" s="13">
        <v>0</v>
      </c>
      <c r="I30" s="13">
        <f>ROUND(F30 * H30, 2)</f>
        <v>0</v>
      </c>
      <c r="K30"/>
    </row>
    <row r="31" spans="1:11" ht="59.25" customHeight="1" outlineLevel="4">
      <c r="A31" s="10" t="s">
        <v>1136</v>
      </c>
      <c r="B31" s="10">
        <v>100975</v>
      </c>
      <c r="C31" s="10" t="s">
        <v>11</v>
      </c>
      <c r="D31" s="11" t="s">
        <v>31</v>
      </c>
      <c r="E31" s="10" t="s">
        <v>21</v>
      </c>
      <c r="F31" s="12">
        <v>67412.23</v>
      </c>
      <c r="G31" s="13"/>
      <c r="H31" s="13">
        <v>0</v>
      </c>
      <c r="I31" s="13">
        <f>ROUND(F31 * H31, 2)</f>
        <v>0</v>
      </c>
      <c r="K31"/>
    </row>
    <row r="32" spans="1:11" ht="33" customHeight="1" outlineLevel="4">
      <c r="A32" s="10" t="s">
        <v>1137</v>
      </c>
      <c r="B32" s="10">
        <v>4730</v>
      </c>
      <c r="C32" s="10" t="s">
        <v>11</v>
      </c>
      <c r="D32" s="11" t="s">
        <v>32</v>
      </c>
      <c r="E32" s="10" t="s">
        <v>21</v>
      </c>
      <c r="F32" s="12">
        <v>5185.5600000000004</v>
      </c>
      <c r="G32" s="13"/>
      <c r="H32" s="13">
        <v>0</v>
      </c>
      <c r="I32" s="13">
        <f>ROUND(F32 * H32, 2)</f>
        <v>0</v>
      </c>
      <c r="K32"/>
    </row>
    <row r="33" spans="1:11" ht="36" customHeight="1" outlineLevel="4">
      <c r="A33" s="10" t="s">
        <v>1138</v>
      </c>
      <c r="B33" s="10">
        <v>95876</v>
      </c>
      <c r="C33" s="10" t="s">
        <v>11</v>
      </c>
      <c r="D33" s="11" t="s">
        <v>23</v>
      </c>
      <c r="E33" s="10" t="s">
        <v>2725</v>
      </c>
      <c r="F33" s="12">
        <v>1348244.56</v>
      </c>
      <c r="G33" s="13"/>
      <c r="H33" s="13">
        <v>0</v>
      </c>
      <c r="I33" s="13">
        <f>ROUND(F33 * H33, 2)</f>
        <v>0</v>
      </c>
      <c r="K33"/>
    </row>
    <row r="34" spans="1:11" ht="41.25" customHeight="1" outlineLevel="4">
      <c r="A34" s="10" t="s">
        <v>3155</v>
      </c>
      <c r="B34" s="10" t="s">
        <v>3146</v>
      </c>
      <c r="C34" s="10" t="s">
        <v>7</v>
      </c>
      <c r="D34" s="11" t="s">
        <v>3145</v>
      </c>
      <c r="E34" s="10" t="s">
        <v>21</v>
      </c>
      <c r="F34" s="12">
        <v>5185.5600000000004</v>
      </c>
      <c r="G34" s="13"/>
      <c r="H34" s="13">
        <v>0</v>
      </c>
      <c r="I34" s="13">
        <f>ROUND(F34 * H34, 2)</f>
        <v>0</v>
      </c>
      <c r="K34"/>
    </row>
    <row r="35" spans="1:11" ht="24" customHeight="1" outlineLevel="4">
      <c r="A35" s="14" t="s">
        <v>1139</v>
      </c>
      <c r="B35" s="14"/>
      <c r="C35" s="14"/>
      <c r="D35" s="15" t="s">
        <v>33</v>
      </c>
      <c r="E35" s="15" t="s">
        <v>2626</v>
      </c>
      <c r="F35" s="16"/>
      <c r="G35" s="17"/>
      <c r="H35" s="17"/>
      <c r="I35" s="18"/>
      <c r="K35"/>
    </row>
    <row r="36" spans="1:11" ht="24" customHeight="1" outlineLevel="4">
      <c r="A36" s="10" t="s">
        <v>1140</v>
      </c>
      <c r="B36" s="10" t="s">
        <v>34</v>
      </c>
      <c r="C36" s="10" t="s">
        <v>7</v>
      </c>
      <c r="D36" s="11" t="s">
        <v>2627</v>
      </c>
      <c r="E36" s="10" t="s">
        <v>21</v>
      </c>
      <c r="F36" s="12">
        <v>3362</v>
      </c>
      <c r="G36" s="13"/>
      <c r="H36" s="13">
        <v>0</v>
      </c>
      <c r="I36" s="13">
        <f>ROUND(F36 * H36, 2)</f>
        <v>0</v>
      </c>
      <c r="K36"/>
    </row>
    <row r="37" spans="1:11" ht="48" customHeight="1" outlineLevel="4">
      <c r="A37" s="10" t="s">
        <v>1141</v>
      </c>
      <c r="B37" s="10">
        <v>100983</v>
      </c>
      <c r="C37" s="10" t="s">
        <v>11</v>
      </c>
      <c r="D37" s="11" t="s">
        <v>20</v>
      </c>
      <c r="E37" s="10" t="s">
        <v>21</v>
      </c>
      <c r="F37" s="12">
        <v>4370.6000000000004</v>
      </c>
      <c r="G37" s="13"/>
      <c r="H37" s="13">
        <v>0</v>
      </c>
      <c r="I37" s="13">
        <f>ROUND(F37 * H37, 2)</f>
        <v>0</v>
      </c>
      <c r="K37"/>
    </row>
    <row r="38" spans="1:11" ht="33.75" customHeight="1" outlineLevel="4">
      <c r="A38" s="10" t="s">
        <v>1142</v>
      </c>
      <c r="B38" s="10">
        <v>95876</v>
      </c>
      <c r="C38" s="10" t="s">
        <v>11</v>
      </c>
      <c r="D38" s="11" t="s">
        <v>23</v>
      </c>
      <c r="E38" s="10" t="s">
        <v>2725</v>
      </c>
      <c r="F38" s="12">
        <v>87412</v>
      </c>
      <c r="G38" s="13"/>
      <c r="H38" s="13">
        <v>0</v>
      </c>
      <c r="I38" s="13">
        <f>ROUND(F38 * H38, 2)</f>
        <v>0</v>
      </c>
      <c r="K38"/>
    </row>
    <row r="39" spans="1:11" ht="32.25" customHeight="1" outlineLevel="4">
      <c r="A39" s="10" t="s">
        <v>1143</v>
      </c>
      <c r="B39" s="10" t="s">
        <v>35</v>
      </c>
      <c r="C39" s="10" t="s">
        <v>7</v>
      </c>
      <c r="D39" s="11" t="s">
        <v>2628</v>
      </c>
      <c r="E39" s="10" t="s">
        <v>21</v>
      </c>
      <c r="F39" s="12">
        <v>1230</v>
      </c>
      <c r="G39" s="13"/>
      <c r="H39" s="13">
        <v>0</v>
      </c>
      <c r="I39" s="13">
        <f>ROUND(F39 * H39, 2)</f>
        <v>0</v>
      </c>
      <c r="K39"/>
    </row>
    <row r="40" spans="1:11" ht="24" customHeight="1">
      <c r="A40" s="10" t="s">
        <v>1144</v>
      </c>
      <c r="B40" s="10">
        <v>100574</v>
      </c>
      <c r="C40" s="10" t="s">
        <v>11</v>
      </c>
      <c r="D40" s="11" t="s">
        <v>36</v>
      </c>
      <c r="E40" s="10" t="s">
        <v>21</v>
      </c>
      <c r="F40" s="12">
        <v>6555.9</v>
      </c>
      <c r="G40" s="13"/>
      <c r="H40" s="13">
        <v>0</v>
      </c>
      <c r="I40" s="13">
        <f>ROUND(F40 * H40, 2)</f>
        <v>0</v>
      </c>
      <c r="K40"/>
    </row>
    <row r="41" spans="1:11" ht="24" customHeight="1">
      <c r="A41" s="2" t="s">
        <v>1145</v>
      </c>
      <c r="B41" s="2"/>
      <c r="C41" s="2"/>
      <c r="D41" s="3" t="s">
        <v>858</v>
      </c>
      <c r="E41" s="3" t="s">
        <v>2626</v>
      </c>
      <c r="F41" s="4"/>
      <c r="G41" s="5"/>
      <c r="H41" s="5"/>
      <c r="I41" s="6"/>
      <c r="K41"/>
    </row>
    <row r="42" spans="1:11" ht="24" customHeight="1">
      <c r="A42" s="14" t="s">
        <v>1146</v>
      </c>
      <c r="B42" s="14"/>
      <c r="C42" s="14"/>
      <c r="D42" s="15" t="s">
        <v>37</v>
      </c>
      <c r="E42" s="15" t="s">
        <v>2626</v>
      </c>
      <c r="F42" s="16"/>
      <c r="G42" s="17"/>
      <c r="H42" s="17"/>
      <c r="I42" s="18"/>
      <c r="K42"/>
    </row>
    <row r="43" spans="1:11" ht="24" customHeight="1">
      <c r="A43" s="10" t="s">
        <v>1147</v>
      </c>
      <c r="B43" s="10" t="s">
        <v>38</v>
      </c>
      <c r="C43" s="10" t="s">
        <v>39</v>
      </c>
      <c r="D43" s="11" t="s">
        <v>40</v>
      </c>
      <c r="E43" s="10" t="s">
        <v>13</v>
      </c>
      <c r="F43" s="12">
        <v>37.630000000000003</v>
      </c>
      <c r="G43" s="13"/>
      <c r="H43" s="13">
        <v>0</v>
      </c>
      <c r="I43" s="13">
        <f>ROUND(F43 * H43, 2)</f>
        <v>0</v>
      </c>
      <c r="K43"/>
    </row>
    <row r="44" spans="1:11" ht="24" customHeight="1">
      <c r="A44" s="14" t="s">
        <v>1148</v>
      </c>
      <c r="B44" s="14"/>
      <c r="C44" s="14"/>
      <c r="D44" s="15" t="s">
        <v>44</v>
      </c>
      <c r="E44" s="15" t="s">
        <v>2626</v>
      </c>
      <c r="F44" s="16"/>
      <c r="G44" s="17"/>
      <c r="H44" s="17"/>
      <c r="I44" s="18"/>
      <c r="K44"/>
    </row>
    <row r="45" spans="1:11" ht="24" customHeight="1">
      <c r="A45" s="10" t="s">
        <v>1149</v>
      </c>
      <c r="B45" s="10" t="s">
        <v>45</v>
      </c>
      <c r="C45" s="10" t="s">
        <v>39</v>
      </c>
      <c r="D45" s="11" t="s">
        <v>46</v>
      </c>
      <c r="E45" s="10" t="s">
        <v>21</v>
      </c>
      <c r="F45" s="12">
        <v>28.41</v>
      </c>
      <c r="G45" s="13"/>
      <c r="H45" s="13">
        <v>0</v>
      </c>
      <c r="I45" s="13">
        <f t="shared" ref="I45" si="0">ROUND(F45 * H45, 2)</f>
        <v>0</v>
      </c>
      <c r="K45"/>
    </row>
    <row r="46" spans="1:11" ht="24" customHeight="1">
      <c r="A46" s="10" t="s">
        <v>1150</v>
      </c>
      <c r="B46" s="10" t="s">
        <v>3154</v>
      </c>
      <c r="C46" s="10" t="s">
        <v>39</v>
      </c>
      <c r="D46" s="11" t="s">
        <v>3138</v>
      </c>
      <c r="E46" s="10" t="s">
        <v>21</v>
      </c>
      <c r="F46" s="12">
        <v>1.18</v>
      </c>
      <c r="G46" s="13"/>
      <c r="H46" s="13">
        <v>0</v>
      </c>
      <c r="I46" s="13">
        <f t="shared" ref="I46" si="1">ROUND(F46 * H46, 2)</f>
        <v>0</v>
      </c>
      <c r="K46"/>
    </row>
    <row r="47" spans="1:11" ht="24" customHeight="1">
      <c r="A47" s="10" t="s">
        <v>3147</v>
      </c>
      <c r="B47" s="10" t="s">
        <v>47</v>
      </c>
      <c r="C47" s="10" t="s">
        <v>39</v>
      </c>
      <c r="D47" s="11" t="s">
        <v>48</v>
      </c>
      <c r="E47" s="10" t="s">
        <v>21</v>
      </c>
      <c r="F47" s="12">
        <v>255.68</v>
      </c>
      <c r="G47" s="13"/>
      <c r="H47" s="13">
        <v>0</v>
      </c>
      <c r="I47" s="13">
        <f t="shared" ref="I47:I53" si="2">ROUND(F47 * H47, 2)</f>
        <v>0</v>
      </c>
      <c r="K47"/>
    </row>
    <row r="48" spans="1:11" ht="24" customHeight="1">
      <c r="A48" s="10" t="s">
        <v>3148</v>
      </c>
      <c r="B48" s="10" t="s">
        <v>49</v>
      </c>
      <c r="C48" s="10" t="s">
        <v>39</v>
      </c>
      <c r="D48" s="11" t="s">
        <v>50</v>
      </c>
      <c r="E48" s="10" t="s">
        <v>21</v>
      </c>
      <c r="F48" s="12">
        <v>186.65</v>
      </c>
      <c r="G48" s="13"/>
      <c r="H48" s="13">
        <v>0</v>
      </c>
      <c r="I48" s="13">
        <f t="shared" si="2"/>
        <v>0</v>
      </c>
      <c r="K48"/>
    </row>
    <row r="49" spans="1:11" ht="24" customHeight="1">
      <c r="A49" s="10" t="s">
        <v>3149</v>
      </c>
      <c r="B49" s="10" t="s">
        <v>51</v>
      </c>
      <c r="C49" s="10" t="s">
        <v>39</v>
      </c>
      <c r="D49" s="11" t="s">
        <v>52</v>
      </c>
      <c r="E49" s="10" t="s">
        <v>21</v>
      </c>
      <c r="F49" s="12">
        <v>216.55</v>
      </c>
      <c r="G49" s="13"/>
      <c r="H49" s="13">
        <v>0</v>
      </c>
      <c r="I49" s="13">
        <f t="shared" si="2"/>
        <v>0</v>
      </c>
      <c r="K49"/>
    </row>
    <row r="50" spans="1:11" ht="24" customHeight="1">
      <c r="A50" s="10" t="s">
        <v>3150</v>
      </c>
      <c r="B50" s="10" t="s">
        <v>53</v>
      </c>
      <c r="C50" s="10" t="s">
        <v>39</v>
      </c>
      <c r="D50" s="11" t="s">
        <v>54</v>
      </c>
      <c r="E50" s="10" t="s">
        <v>21</v>
      </c>
      <c r="F50" s="12">
        <v>599.66999999999996</v>
      </c>
      <c r="G50" s="13"/>
      <c r="H50" s="13">
        <v>0</v>
      </c>
      <c r="I50" s="13">
        <f t="shared" si="2"/>
        <v>0</v>
      </c>
      <c r="K50"/>
    </row>
    <row r="51" spans="1:11" ht="24" customHeight="1">
      <c r="A51" s="10" t="s">
        <v>3151</v>
      </c>
      <c r="B51" s="10" t="s">
        <v>55</v>
      </c>
      <c r="C51" s="10" t="s">
        <v>39</v>
      </c>
      <c r="D51" s="11" t="s">
        <v>56</v>
      </c>
      <c r="E51" s="10" t="s">
        <v>21</v>
      </c>
      <c r="F51" s="12">
        <v>90</v>
      </c>
      <c r="G51" s="13"/>
      <c r="H51" s="13">
        <v>0</v>
      </c>
      <c r="I51" s="13">
        <f t="shared" si="2"/>
        <v>0</v>
      </c>
      <c r="K51"/>
    </row>
    <row r="52" spans="1:11" ht="24" customHeight="1">
      <c r="A52" s="10" t="s">
        <v>3152</v>
      </c>
      <c r="B52" s="10" t="s">
        <v>57</v>
      </c>
      <c r="C52" s="10" t="s">
        <v>39</v>
      </c>
      <c r="D52" s="11" t="s">
        <v>58</v>
      </c>
      <c r="E52" s="10" t="s">
        <v>21</v>
      </c>
      <c r="F52" s="12">
        <v>117</v>
      </c>
      <c r="G52" s="13"/>
      <c r="H52" s="13">
        <v>0</v>
      </c>
      <c r="I52" s="13">
        <f t="shared" si="2"/>
        <v>0</v>
      </c>
      <c r="K52"/>
    </row>
    <row r="53" spans="1:11" ht="24" customHeight="1">
      <c r="A53" s="10" t="s">
        <v>3153</v>
      </c>
      <c r="B53" s="10" t="s">
        <v>59</v>
      </c>
      <c r="C53" s="10" t="s">
        <v>39</v>
      </c>
      <c r="D53" s="11" t="s">
        <v>60</v>
      </c>
      <c r="E53" s="10" t="s">
        <v>21</v>
      </c>
      <c r="F53" s="12">
        <v>90</v>
      </c>
      <c r="G53" s="13"/>
      <c r="H53" s="13">
        <v>0</v>
      </c>
      <c r="I53" s="13">
        <f t="shared" si="2"/>
        <v>0</v>
      </c>
      <c r="K53"/>
    </row>
    <row r="54" spans="1:11" ht="24" customHeight="1">
      <c r="A54" s="14" t="s">
        <v>1151</v>
      </c>
      <c r="B54" s="14"/>
      <c r="C54" s="14"/>
      <c r="D54" s="15" t="s">
        <v>61</v>
      </c>
      <c r="E54" s="15" t="s">
        <v>2626</v>
      </c>
      <c r="F54" s="16"/>
      <c r="G54" s="17"/>
      <c r="H54" s="17"/>
      <c r="I54" s="18"/>
      <c r="K54"/>
    </row>
    <row r="55" spans="1:11" ht="24" customHeight="1">
      <c r="A55" s="10" t="s">
        <v>1152</v>
      </c>
      <c r="B55" s="10" t="s">
        <v>62</v>
      </c>
      <c r="C55" s="10" t="s">
        <v>39</v>
      </c>
      <c r="D55" s="11" t="s">
        <v>941</v>
      </c>
      <c r="E55" s="10" t="s">
        <v>2726</v>
      </c>
      <c r="F55" s="12">
        <v>60</v>
      </c>
      <c r="G55" s="13"/>
      <c r="H55" s="13">
        <v>0</v>
      </c>
      <c r="I55" s="13">
        <f>ROUND(F55 * H55, 2)</f>
        <v>0</v>
      </c>
      <c r="K55"/>
    </row>
    <row r="56" spans="1:11" ht="24" customHeight="1">
      <c r="A56" s="14" t="s">
        <v>1153</v>
      </c>
      <c r="B56" s="14"/>
      <c r="C56" s="14"/>
      <c r="D56" s="15" t="s">
        <v>63</v>
      </c>
      <c r="E56" s="15" t="s">
        <v>2626</v>
      </c>
      <c r="F56" s="16"/>
      <c r="G56" s="17"/>
      <c r="H56" s="17"/>
      <c r="I56" s="18"/>
      <c r="K56"/>
    </row>
    <row r="57" spans="1:11" ht="24" customHeight="1">
      <c r="A57" s="10" t="s">
        <v>1154</v>
      </c>
      <c r="B57" s="10" t="s">
        <v>64</v>
      </c>
      <c r="C57" s="10" t="s">
        <v>39</v>
      </c>
      <c r="D57" s="11" t="s">
        <v>65</v>
      </c>
      <c r="E57" s="10" t="s">
        <v>13</v>
      </c>
      <c r="F57" s="12">
        <v>38.89</v>
      </c>
      <c r="G57" s="13"/>
      <c r="H57" s="13">
        <v>0</v>
      </c>
      <c r="I57" s="13">
        <f t="shared" ref="I57:I59" si="3">ROUND(F57 * H57, 2)</f>
        <v>0</v>
      </c>
      <c r="K57"/>
    </row>
    <row r="58" spans="1:11" ht="24" customHeight="1">
      <c r="A58" s="10" t="s">
        <v>1155</v>
      </c>
      <c r="B58" s="10" t="s">
        <v>66</v>
      </c>
      <c r="C58" s="10" t="s">
        <v>39</v>
      </c>
      <c r="D58" s="11" t="s">
        <v>67</v>
      </c>
      <c r="E58" s="10" t="s">
        <v>21</v>
      </c>
      <c r="F58" s="12">
        <v>10.92</v>
      </c>
      <c r="G58" s="13"/>
      <c r="H58" s="13">
        <v>0</v>
      </c>
      <c r="I58" s="13">
        <f t="shared" si="3"/>
        <v>0</v>
      </c>
      <c r="K58"/>
    </row>
    <row r="59" spans="1:11" ht="24" customHeight="1">
      <c r="A59" s="10" t="s">
        <v>1156</v>
      </c>
      <c r="B59" s="10" t="s">
        <v>68</v>
      </c>
      <c r="C59" s="10" t="s">
        <v>39</v>
      </c>
      <c r="D59" s="11" t="s">
        <v>942</v>
      </c>
      <c r="E59" s="10" t="s">
        <v>13</v>
      </c>
      <c r="F59" s="12">
        <v>306.56</v>
      </c>
      <c r="G59" s="13"/>
      <c r="H59" s="13">
        <v>0</v>
      </c>
      <c r="I59" s="13">
        <f t="shared" si="3"/>
        <v>0</v>
      </c>
      <c r="K59"/>
    </row>
    <row r="60" spans="1:11" ht="24" customHeight="1">
      <c r="A60" s="10" t="s">
        <v>3157</v>
      </c>
      <c r="B60" s="10" t="s">
        <v>275</v>
      </c>
      <c r="C60" s="10" t="s">
        <v>39</v>
      </c>
      <c r="D60" s="11" t="s">
        <v>3309</v>
      </c>
      <c r="E60" s="10" t="s">
        <v>2727</v>
      </c>
      <c r="F60" s="12">
        <v>24.52</v>
      </c>
      <c r="G60" s="13"/>
      <c r="H60" s="13">
        <v>0</v>
      </c>
      <c r="I60" s="13">
        <f t="shared" ref="I60" si="4">ROUND(F60 * H60, 2)</f>
        <v>0</v>
      </c>
      <c r="K60"/>
    </row>
    <row r="61" spans="1:11" ht="24" customHeight="1">
      <c r="A61" s="10" t="s">
        <v>3158</v>
      </c>
      <c r="B61" s="10" t="s">
        <v>69</v>
      </c>
      <c r="C61" s="10" t="s">
        <v>39</v>
      </c>
      <c r="D61" s="11" t="s">
        <v>3169</v>
      </c>
      <c r="E61" s="10" t="s">
        <v>2727</v>
      </c>
      <c r="F61" s="12">
        <v>664.26</v>
      </c>
      <c r="G61" s="13"/>
      <c r="H61" s="13">
        <v>0</v>
      </c>
      <c r="I61" s="13">
        <f t="shared" ref="I61:I69" si="5">ROUND(F61 * H61, 2)</f>
        <v>0</v>
      </c>
      <c r="K61"/>
    </row>
    <row r="62" spans="1:11" ht="24" customHeight="1">
      <c r="A62" s="10" t="s">
        <v>3159</v>
      </c>
      <c r="B62" s="10" t="s">
        <v>69</v>
      </c>
      <c r="C62" s="10" t="s">
        <v>39</v>
      </c>
      <c r="D62" s="11" t="s">
        <v>3170</v>
      </c>
      <c r="E62" s="10" t="s">
        <v>2727</v>
      </c>
      <c r="F62" s="12">
        <v>1883.34</v>
      </c>
      <c r="G62" s="13"/>
      <c r="H62" s="13">
        <v>0</v>
      </c>
      <c r="I62" s="13">
        <f t="shared" si="5"/>
        <v>0</v>
      </c>
      <c r="K62"/>
    </row>
    <row r="63" spans="1:11" ht="24" customHeight="1">
      <c r="A63" s="10" t="s">
        <v>3160</v>
      </c>
      <c r="B63" s="10" t="s">
        <v>69</v>
      </c>
      <c r="C63" s="10" t="s">
        <v>39</v>
      </c>
      <c r="D63" s="11" t="s">
        <v>3310</v>
      </c>
      <c r="E63" s="10" t="s">
        <v>2727</v>
      </c>
      <c r="F63" s="12">
        <v>611.16999999999996</v>
      </c>
      <c r="G63" s="13"/>
      <c r="H63" s="13">
        <v>0</v>
      </c>
      <c r="I63" s="13">
        <f t="shared" si="5"/>
        <v>0</v>
      </c>
      <c r="K63"/>
    </row>
    <row r="64" spans="1:11" ht="24" customHeight="1">
      <c r="A64" s="10" t="s">
        <v>3161</v>
      </c>
      <c r="B64" s="10" t="s">
        <v>70</v>
      </c>
      <c r="C64" s="10" t="s">
        <v>39</v>
      </c>
      <c r="D64" s="11" t="s">
        <v>3311</v>
      </c>
      <c r="E64" s="10" t="s">
        <v>2727</v>
      </c>
      <c r="F64" s="12">
        <v>325.83999999999997</v>
      </c>
      <c r="G64" s="13"/>
      <c r="H64" s="13">
        <v>0</v>
      </c>
      <c r="I64" s="13">
        <f t="shared" si="5"/>
        <v>0</v>
      </c>
      <c r="K64"/>
    </row>
    <row r="65" spans="1:11" ht="24" customHeight="1">
      <c r="A65" s="10" t="s">
        <v>3162</v>
      </c>
      <c r="B65" s="10" t="s">
        <v>71</v>
      </c>
      <c r="C65" s="10" t="s">
        <v>39</v>
      </c>
      <c r="D65" s="11" t="s">
        <v>943</v>
      </c>
      <c r="E65" s="10" t="s">
        <v>21</v>
      </c>
      <c r="F65" s="12">
        <v>29.06</v>
      </c>
      <c r="G65" s="13"/>
      <c r="H65" s="13">
        <v>0</v>
      </c>
      <c r="I65" s="13">
        <f t="shared" si="5"/>
        <v>0</v>
      </c>
      <c r="K65"/>
    </row>
    <row r="66" spans="1:11" ht="24" customHeight="1">
      <c r="A66" s="10" t="s">
        <v>3163</v>
      </c>
      <c r="B66" s="10" t="s">
        <v>72</v>
      </c>
      <c r="C66" s="10" t="s">
        <v>39</v>
      </c>
      <c r="D66" s="11" t="s">
        <v>73</v>
      </c>
      <c r="E66" s="10" t="s">
        <v>21</v>
      </c>
      <c r="F66" s="12">
        <v>29.06</v>
      </c>
      <c r="G66" s="13"/>
      <c r="H66" s="13">
        <v>0</v>
      </c>
      <c r="I66" s="13">
        <f t="shared" si="5"/>
        <v>0</v>
      </c>
      <c r="K66"/>
    </row>
    <row r="67" spans="1:11" ht="36" customHeight="1">
      <c r="A67" s="10" t="s">
        <v>3164</v>
      </c>
      <c r="B67" s="10" t="s">
        <v>74</v>
      </c>
      <c r="C67" s="10" t="s">
        <v>39</v>
      </c>
      <c r="D67" s="11" t="s">
        <v>75</v>
      </c>
      <c r="E67" s="10" t="s">
        <v>13</v>
      </c>
      <c r="F67" s="12">
        <v>120.39</v>
      </c>
      <c r="G67" s="13"/>
      <c r="H67" s="13">
        <v>0</v>
      </c>
      <c r="I67" s="13">
        <f t="shared" si="5"/>
        <v>0</v>
      </c>
      <c r="K67"/>
    </row>
    <row r="68" spans="1:11" ht="24" customHeight="1">
      <c r="A68" s="10" t="s">
        <v>3165</v>
      </c>
      <c r="B68" s="10" t="s">
        <v>76</v>
      </c>
      <c r="C68" s="10" t="s">
        <v>39</v>
      </c>
      <c r="D68" s="11" t="s">
        <v>944</v>
      </c>
      <c r="E68" s="10" t="s">
        <v>13</v>
      </c>
      <c r="F68" s="12">
        <v>108.8</v>
      </c>
      <c r="G68" s="13"/>
      <c r="H68" s="13">
        <v>0</v>
      </c>
      <c r="I68" s="13">
        <f t="shared" si="5"/>
        <v>0</v>
      </c>
      <c r="K68"/>
    </row>
    <row r="69" spans="1:11" ht="24" customHeight="1">
      <c r="A69" s="10" t="s">
        <v>3166</v>
      </c>
      <c r="B69" s="10" t="s">
        <v>3156</v>
      </c>
      <c r="C69" s="10" t="s">
        <v>39</v>
      </c>
      <c r="D69" s="11" t="s">
        <v>3312</v>
      </c>
      <c r="E69" s="10" t="s">
        <v>13</v>
      </c>
      <c r="F69" s="12">
        <v>11.99</v>
      </c>
      <c r="G69" s="13"/>
      <c r="H69" s="13">
        <v>0</v>
      </c>
      <c r="I69" s="13">
        <f t="shared" si="5"/>
        <v>0</v>
      </c>
      <c r="K69"/>
    </row>
    <row r="70" spans="1:11" ht="24" customHeight="1">
      <c r="A70" s="14" t="s">
        <v>1157</v>
      </c>
      <c r="B70" s="14"/>
      <c r="C70" s="14"/>
      <c r="D70" s="15" t="s">
        <v>77</v>
      </c>
      <c r="E70" s="15" t="s">
        <v>2626</v>
      </c>
      <c r="F70" s="16"/>
      <c r="G70" s="17"/>
      <c r="H70" s="17"/>
      <c r="I70" s="18"/>
      <c r="K70"/>
    </row>
    <row r="71" spans="1:11" ht="30" customHeight="1">
      <c r="A71" s="10" t="s">
        <v>1158</v>
      </c>
      <c r="B71" s="10" t="s">
        <v>78</v>
      </c>
      <c r="C71" s="10" t="s">
        <v>39</v>
      </c>
      <c r="D71" s="11" t="s">
        <v>945</v>
      </c>
      <c r="E71" s="10" t="s">
        <v>13</v>
      </c>
      <c r="F71" s="12">
        <v>8.2799999999999994</v>
      </c>
      <c r="G71" s="13"/>
      <c r="H71" s="13">
        <v>0</v>
      </c>
      <c r="I71" s="13">
        <f>ROUND(F71 * H71, 2)</f>
        <v>0</v>
      </c>
      <c r="K71"/>
    </row>
    <row r="72" spans="1:11" ht="30" customHeight="1">
      <c r="A72" s="10" t="s">
        <v>3167</v>
      </c>
      <c r="B72" s="10" t="s">
        <v>79</v>
      </c>
      <c r="C72" s="10" t="s">
        <v>39</v>
      </c>
      <c r="D72" s="11" t="s">
        <v>946</v>
      </c>
      <c r="E72" s="10" t="s">
        <v>3004</v>
      </c>
      <c r="F72" s="12">
        <v>96.75</v>
      </c>
      <c r="G72" s="13"/>
      <c r="H72" s="13">
        <v>0</v>
      </c>
      <c r="I72" s="13">
        <f>ROUND(F72 * H72, 2)</f>
        <v>0</v>
      </c>
      <c r="K72"/>
    </row>
    <row r="73" spans="1:11" ht="24" customHeight="1">
      <c r="A73" s="14" t="s">
        <v>1159</v>
      </c>
      <c r="B73" s="14"/>
      <c r="C73" s="14"/>
      <c r="D73" s="15" t="s">
        <v>80</v>
      </c>
      <c r="E73" s="15" t="s">
        <v>2626</v>
      </c>
      <c r="F73" s="16"/>
      <c r="G73" s="17"/>
      <c r="H73" s="17"/>
      <c r="I73" s="18"/>
      <c r="K73"/>
    </row>
    <row r="74" spans="1:11" ht="24" customHeight="1">
      <c r="A74" s="10" t="s">
        <v>1160</v>
      </c>
      <c r="B74" s="10" t="s">
        <v>81</v>
      </c>
      <c r="C74" s="10" t="s">
        <v>39</v>
      </c>
      <c r="D74" s="11" t="s">
        <v>82</v>
      </c>
      <c r="E74" s="10" t="s">
        <v>13</v>
      </c>
      <c r="F74" s="12">
        <v>8.2799999999999994</v>
      </c>
      <c r="G74" s="13"/>
      <c r="H74" s="13">
        <v>0</v>
      </c>
      <c r="I74" s="13">
        <f>ROUND(F74 * H74, 2)</f>
        <v>0</v>
      </c>
      <c r="K74"/>
    </row>
    <row r="75" spans="1:11" ht="24" customHeight="1">
      <c r="A75" s="10" t="s">
        <v>1161</v>
      </c>
      <c r="B75" s="10" t="s">
        <v>83</v>
      </c>
      <c r="C75" s="10" t="s">
        <v>39</v>
      </c>
      <c r="D75" s="11" t="s">
        <v>947</v>
      </c>
      <c r="E75" s="10" t="s">
        <v>13</v>
      </c>
      <c r="F75" s="12">
        <v>8.2799999999999994</v>
      </c>
      <c r="G75" s="13"/>
      <c r="H75" s="13">
        <v>0</v>
      </c>
      <c r="I75" s="13">
        <f>ROUND(F75 * H75, 2)</f>
        <v>0</v>
      </c>
      <c r="K75"/>
    </row>
    <row r="76" spans="1:11" ht="24" customHeight="1">
      <c r="A76" s="14" t="s">
        <v>1162</v>
      </c>
      <c r="B76" s="14"/>
      <c r="C76" s="14"/>
      <c r="D76" s="15" t="s">
        <v>84</v>
      </c>
      <c r="E76" s="15" t="s">
        <v>2626</v>
      </c>
      <c r="F76" s="16"/>
      <c r="G76" s="17"/>
      <c r="H76" s="17"/>
      <c r="I76" s="18"/>
      <c r="K76"/>
    </row>
    <row r="77" spans="1:11" ht="24" customHeight="1">
      <c r="A77" s="10" t="s">
        <v>1163</v>
      </c>
      <c r="B77" s="10" t="s">
        <v>85</v>
      </c>
      <c r="C77" s="10" t="s">
        <v>39</v>
      </c>
      <c r="D77" s="11" t="s">
        <v>948</v>
      </c>
      <c r="E77" s="10" t="s">
        <v>21</v>
      </c>
      <c r="F77" s="12">
        <v>2.74</v>
      </c>
      <c r="G77" s="13"/>
      <c r="H77" s="13">
        <v>0</v>
      </c>
      <c r="I77" s="13">
        <f>ROUND(F77 * H77, 2)</f>
        <v>0</v>
      </c>
      <c r="K77"/>
    </row>
    <row r="78" spans="1:11" ht="24" customHeight="1">
      <c r="A78" s="10" t="s">
        <v>1164</v>
      </c>
      <c r="B78" s="10" t="s">
        <v>86</v>
      </c>
      <c r="C78" s="10" t="s">
        <v>39</v>
      </c>
      <c r="D78" s="11" t="s">
        <v>949</v>
      </c>
      <c r="E78" s="10" t="s">
        <v>13</v>
      </c>
      <c r="F78" s="12">
        <v>2.74</v>
      </c>
      <c r="G78" s="13"/>
      <c r="H78" s="13">
        <v>0</v>
      </c>
      <c r="I78" s="13">
        <f>ROUND(F78 * H78, 2)</f>
        <v>0</v>
      </c>
      <c r="K78"/>
    </row>
    <row r="79" spans="1:11" ht="24" customHeight="1">
      <c r="A79" s="14" t="s">
        <v>1165</v>
      </c>
      <c r="B79" s="14"/>
      <c r="C79" s="14"/>
      <c r="D79" s="15" t="s">
        <v>87</v>
      </c>
      <c r="E79" s="15" t="s">
        <v>2626</v>
      </c>
      <c r="F79" s="16"/>
      <c r="G79" s="17"/>
      <c r="H79" s="17"/>
      <c r="I79" s="18"/>
      <c r="K79"/>
    </row>
    <row r="80" spans="1:11" ht="24" customHeight="1">
      <c r="A80" s="10" t="s">
        <v>1166</v>
      </c>
      <c r="B80" s="10" t="s">
        <v>88</v>
      </c>
      <c r="C80" s="10" t="s">
        <v>39</v>
      </c>
      <c r="D80" s="11" t="s">
        <v>89</v>
      </c>
      <c r="E80" s="10" t="s">
        <v>13</v>
      </c>
      <c r="F80" s="12">
        <v>5.2</v>
      </c>
      <c r="G80" s="13"/>
      <c r="H80" s="13">
        <v>0</v>
      </c>
      <c r="I80" s="13">
        <f>ROUND(F80 * H80, 2)</f>
        <v>0</v>
      </c>
      <c r="K80"/>
    </row>
    <row r="81" spans="1:11" ht="24" customHeight="1">
      <c r="A81" s="14" t="s">
        <v>1167</v>
      </c>
      <c r="B81" s="14"/>
      <c r="C81" s="14"/>
      <c r="D81" s="15" t="s">
        <v>93</v>
      </c>
      <c r="E81" s="15" t="s">
        <v>2626</v>
      </c>
      <c r="F81" s="16"/>
      <c r="G81" s="17"/>
      <c r="H81" s="17"/>
      <c r="I81" s="18"/>
      <c r="K81"/>
    </row>
    <row r="82" spans="1:11" ht="24" customHeight="1">
      <c r="A82" s="10" t="s">
        <v>1168</v>
      </c>
      <c r="B82" s="10">
        <v>88415</v>
      </c>
      <c r="C82" s="10" t="s">
        <v>11</v>
      </c>
      <c r="D82" s="11" t="s">
        <v>94</v>
      </c>
      <c r="E82" s="10" t="s">
        <v>13</v>
      </c>
      <c r="F82" s="12">
        <v>10.4</v>
      </c>
      <c r="G82" s="13"/>
      <c r="H82" s="13">
        <v>0</v>
      </c>
      <c r="I82" s="13">
        <f>ROUND(F82 * H82, 2)</f>
        <v>0</v>
      </c>
      <c r="K82"/>
    </row>
    <row r="83" spans="1:11" ht="24" customHeight="1">
      <c r="A83" s="10" t="s">
        <v>1169</v>
      </c>
      <c r="B83" s="10" t="s">
        <v>95</v>
      </c>
      <c r="C83" s="10" t="s">
        <v>39</v>
      </c>
      <c r="D83" s="11" t="s">
        <v>96</v>
      </c>
      <c r="E83" s="10" t="s">
        <v>13</v>
      </c>
      <c r="F83" s="12">
        <v>10.8</v>
      </c>
      <c r="G83" s="13"/>
      <c r="H83" s="13">
        <v>0</v>
      </c>
      <c r="I83" s="13">
        <f>ROUND(F83 * H83, 2)</f>
        <v>0</v>
      </c>
      <c r="K83"/>
    </row>
    <row r="84" spans="1:11" ht="24" customHeight="1">
      <c r="A84" s="14" t="s">
        <v>1170</v>
      </c>
      <c r="B84" s="14"/>
      <c r="C84" s="14"/>
      <c r="D84" s="15" t="s">
        <v>868</v>
      </c>
      <c r="E84" s="15" t="s">
        <v>2626</v>
      </c>
      <c r="F84" s="16"/>
      <c r="G84" s="17"/>
      <c r="H84" s="17"/>
      <c r="I84" s="18"/>
      <c r="K84"/>
    </row>
    <row r="85" spans="1:11" ht="24" customHeight="1">
      <c r="A85" s="14" t="s">
        <v>1171</v>
      </c>
      <c r="B85" s="14"/>
      <c r="C85" s="14"/>
      <c r="D85" s="15" t="s">
        <v>107</v>
      </c>
      <c r="E85" s="15" t="s">
        <v>2626</v>
      </c>
      <c r="F85" s="16"/>
      <c r="G85" s="17"/>
      <c r="H85" s="17"/>
      <c r="I85" s="18"/>
      <c r="K85"/>
    </row>
    <row r="86" spans="1:11" ht="31.5" customHeight="1">
      <c r="A86" s="19" t="s">
        <v>2575</v>
      </c>
      <c r="B86" s="19" t="s">
        <v>2576</v>
      </c>
      <c r="C86" s="19" t="s">
        <v>7</v>
      </c>
      <c r="D86" s="20" t="s">
        <v>3168</v>
      </c>
      <c r="E86" s="19" t="s">
        <v>316</v>
      </c>
      <c r="F86" s="21">
        <v>2</v>
      </c>
      <c r="G86" s="22"/>
      <c r="H86" s="13">
        <v>0</v>
      </c>
      <c r="I86" s="22">
        <f t="shared" ref="I86" si="6">ROUND(F86 * H86, 2)</f>
        <v>0</v>
      </c>
      <c r="K86"/>
    </row>
    <row r="87" spans="1:11" ht="24" customHeight="1">
      <c r="A87" s="14" t="s">
        <v>1172</v>
      </c>
      <c r="B87" s="14"/>
      <c r="C87" s="14"/>
      <c r="D87" s="15" t="s">
        <v>108</v>
      </c>
      <c r="E87" s="15" t="s">
        <v>2626</v>
      </c>
      <c r="F87" s="16"/>
      <c r="G87" s="17"/>
      <c r="H87" s="17"/>
      <c r="I87" s="18"/>
      <c r="K87"/>
    </row>
    <row r="88" spans="1:11" ht="24" customHeight="1">
      <c r="A88" s="10" t="s">
        <v>1094</v>
      </c>
      <c r="B88" s="10" t="s">
        <v>109</v>
      </c>
      <c r="C88" s="10" t="s">
        <v>39</v>
      </c>
      <c r="D88" s="11" t="s">
        <v>950</v>
      </c>
      <c r="E88" s="10" t="s">
        <v>316</v>
      </c>
      <c r="F88" s="12">
        <v>1</v>
      </c>
      <c r="G88" s="13"/>
      <c r="H88" s="13">
        <v>0</v>
      </c>
      <c r="I88" s="13">
        <f>ROUND(F88 * H88, 2)</f>
        <v>0</v>
      </c>
      <c r="K88"/>
    </row>
    <row r="89" spans="1:11" ht="24" customHeight="1">
      <c r="A89" s="10" t="s">
        <v>1173</v>
      </c>
      <c r="B89" s="10" t="s">
        <v>110</v>
      </c>
      <c r="C89" s="10" t="s">
        <v>39</v>
      </c>
      <c r="D89" s="11" t="s">
        <v>111</v>
      </c>
      <c r="E89" s="10" t="s">
        <v>316</v>
      </c>
      <c r="F89" s="12">
        <v>2</v>
      </c>
      <c r="G89" s="13"/>
      <c r="H89" s="13">
        <v>0</v>
      </c>
      <c r="I89" s="13">
        <f>ROUND(F89 * H89, 2)</f>
        <v>0</v>
      </c>
      <c r="K89"/>
    </row>
    <row r="90" spans="1:11" ht="24" customHeight="1">
      <c r="A90" s="10" t="s">
        <v>1174</v>
      </c>
      <c r="B90" s="10" t="s">
        <v>112</v>
      </c>
      <c r="C90" s="10" t="s">
        <v>39</v>
      </c>
      <c r="D90" s="11" t="s">
        <v>951</v>
      </c>
      <c r="E90" s="10" t="s">
        <v>316</v>
      </c>
      <c r="F90" s="12">
        <v>1</v>
      </c>
      <c r="G90" s="13"/>
      <c r="H90" s="13">
        <v>0</v>
      </c>
      <c r="I90" s="13">
        <f>ROUND(F90 * H90, 2)</f>
        <v>0</v>
      </c>
      <c r="K90"/>
    </row>
    <row r="91" spans="1:11" ht="24" customHeight="1">
      <c r="A91" s="14" t="s">
        <v>1175</v>
      </c>
      <c r="B91" s="14"/>
      <c r="C91" s="14"/>
      <c r="D91" s="15" t="s">
        <v>113</v>
      </c>
      <c r="E91" s="15" t="s">
        <v>2626</v>
      </c>
      <c r="F91" s="16"/>
      <c r="G91" s="17"/>
      <c r="H91" s="17"/>
      <c r="I91" s="18"/>
      <c r="K91"/>
    </row>
    <row r="92" spans="1:11" ht="37.5" customHeight="1">
      <c r="A92" s="10" t="s">
        <v>1176</v>
      </c>
      <c r="B92" s="10" t="s">
        <v>114</v>
      </c>
      <c r="C92" s="10" t="s">
        <v>39</v>
      </c>
      <c r="D92" s="11" t="s">
        <v>115</v>
      </c>
      <c r="E92" s="10" t="s">
        <v>316</v>
      </c>
      <c r="F92" s="12">
        <v>1</v>
      </c>
      <c r="G92" s="13"/>
      <c r="H92" s="13">
        <v>0</v>
      </c>
      <c r="I92" s="13">
        <f>ROUND(F92 * H92, 2)</f>
        <v>0</v>
      </c>
      <c r="K92"/>
    </row>
    <row r="93" spans="1:11" ht="35.25" customHeight="1">
      <c r="A93" s="10" t="s">
        <v>1177</v>
      </c>
      <c r="B93" s="10" t="s">
        <v>116</v>
      </c>
      <c r="C93" s="10" t="s">
        <v>39</v>
      </c>
      <c r="D93" s="11" t="s">
        <v>952</v>
      </c>
      <c r="E93" s="10" t="s">
        <v>13</v>
      </c>
      <c r="F93" s="12">
        <v>0.31</v>
      </c>
      <c r="G93" s="13"/>
      <c r="H93" s="13">
        <v>0</v>
      </c>
      <c r="I93" s="13">
        <f>ROUND(F93 * H93, 2)</f>
        <v>0</v>
      </c>
      <c r="K93"/>
    </row>
    <row r="94" spans="1:11" ht="24" customHeight="1">
      <c r="A94" s="14" t="s">
        <v>1075</v>
      </c>
      <c r="B94" s="14"/>
      <c r="C94" s="14"/>
      <c r="D94" s="15" t="s">
        <v>881</v>
      </c>
      <c r="E94" s="15" t="s">
        <v>2626</v>
      </c>
      <c r="F94" s="16"/>
      <c r="G94" s="17"/>
      <c r="H94" s="17"/>
      <c r="I94" s="18"/>
      <c r="K94"/>
    </row>
    <row r="95" spans="1:11" ht="24" customHeight="1">
      <c r="A95" s="19" t="s">
        <v>1076</v>
      </c>
      <c r="B95" s="19" t="s">
        <v>3075</v>
      </c>
      <c r="C95" s="19" t="s">
        <v>7</v>
      </c>
      <c r="D95" s="20" t="s">
        <v>2937</v>
      </c>
      <c r="E95" s="19" t="s">
        <v>2729</v>
      </c>
      <c r="F95" s="21">
        <v>1</v>
      </c>
      <c r="G95" s="22"/>
      <c r="H95" s="13">
        <v>0</v>
      </c>
      <c r="I95" s="22">
        <f t="shared" ref="I95:I158" si="7">ROUND(F95 * H95, 2)</f>
        <v>0</v>
      </c>
      <c r="K95"/>
    </row>
    <row r="96" spans="1:11" ht="24" customHeight="1">
      <c r="A96" s="19" t="s">
        <v>1178</v>
      </c>
      <c r="B96" s="19" t="s">
        <v>3008</v>
      </c>
      <c r="C96" s="19" t="s">
        <v>322</v>
      </c>
      <c r="D96" s="20" t="s">
        <v>2938</v>
      </c>
      <c r="E96" s="19" t="s">
        <v>3004</v>
      </c>
      <c r="F96" s="21">
        <v>1.54</v>
      </c>
      <c r="G96" s="22"/>
      <c r="H96" s="13">
        <v>0</v>
      </c>
      <c r="I96" s="22">
        <f t="shared" si="7"/>
        <v>0</v>
      </c>
    </row>
    <row r="97" spans="1:11" ht="30.75" customHeight="1">
      <c r="A97" s="19" t="s">
        <v>3010</v>
      </c>
      <c r="B97" s="19" t="s">
        <v>3076</v>
      </c>
      <c r="C97" s="19" t="s">
        <v>7</v>
      </c>
      <c r="D97" s="20" t="s">
        <v>2939</v>
      </c>
      <c r="E97" s="19" t="s">
        <v>2729</v>
      </c>
      <c r="F97" s="21">
        <v>3</v>
      </c>
      <c r="G97" s="22"/>
      <c r="H97" s="13">
        <v>0</v>
      </c>
      <c r="I97" s="22">
        <f t="shared" si="7"/>
        <v>0</v>
      </c>
      <c r="K97"/>
    </row>
    <row r="98" spans="1:11" ht="28.5" customHeight="1">
      <c r="A98" s="19" t="s">
        <v>3011</v>
      </c>
      <c r="B98" s="19" t="s">
        <v>3077</v>
      </c>
      <c r="C98" s="19" t="s">
        <v>7</v>
      </c>
      <c r="D98" s="20" t="s">
        <v>2940</v>
      </c>
      <c r="E98" s="19" t="s">
        <v>2729</v>
      </c>
      <c r="F98" s="21">
        <v>2</v>
      </c>
      <c r="G98" s="22"/>
      <c r="H98" s="13">
        <v>0</v>
      </c>
      <c r="I98" s="22">
        <f t="shared" si="7"/>
        <v>0</v>
      </c>
      <c r="K98"/>
    </row>
    <row r="99" spans="1:11" ht="24" customHeight="1">
      <c r="A99" s="19" t="s">
        <v>3012</v>
      </c>
      <c r="B99" s="19" t="s">
        <v>3078</v>
      </c>
      <c r="C99" s="19" t="s">
        <v>7</v>
      </c>
      <c r="D99" s="20" t="s">
        <v>2941</v>
      </c>
      <c r="E99" s="19" t="s">
        <v>2729</v>
      </c>
      <c r="F99" s="21">
        <v>3</v>
      </c>
      <c r="G99" s="22"/>
      <c r="H99" s="13">
        <v>0</v>
      </c>
      <c r="I99" s="22">
        <f t="shared" si="7"/>
        <v>0</v>
      </c>
      <c r="K99"/>
    </row>
    <row r="100" spans="1:11" ht="24" customHeight="1">
      <c r="A100" s="19" t="s">
        <v>3013</v>
      </c>
      <c r="B100" s="19" t="s">
        <v>3079</v>
      </c>
      <c r="C100" s="19" t="s">
        <v>7</v>
      </c>
      <c r="D100" s="20" t="s">
        <v>2942</v>
      </c>
      <c r="E100" s="19" t="s">
        <v>2729</v>
      </c>
      <c r="F100" s="21">
        <v>6</v>
      </c>
      <c r="G100" s="22"/>
      <c r="H100" s="13">
        <v>0</v>
      </c>
      <c r="I100" s="22">
        <f t="shared" si="7"/>
        <v>0</v>
      </c>
      <c r="K100"/>
    </row>
    <row r="101" spans="1:11" ht="30.75" customHeight="1">
      <c r="A101" s="19" t="s">
        <v>3014</v>
      </c>
      <c r="B101" s="19" t="s">
        <v>3080</v>
      </c>
      <c r="C101" s="19" t="s">
        <v>7</v>
      </c>
      <c r="D101" s="20" t="s">
        <v>2943</v>
      </c>
      <c r="E101" s="19" t="s">
        <v>2729</v>
      </c>
      <c r="F101" s="21">
        <v>2</v>
      </c>
      <c r="G101" s="22"/>
      <c r="H101" s="13">
        <v>0</v>
      </c>
      <c r="I101" s="22">
        <f t="shared" si="7"/>
        <v>0</v>
      </c>
      <c r="K101"/>
    </row>
    <row r="102" spans="1:11" ht="30.75" customHeight="1">
      <c r="A102" s="19" t="s">
        <v>3015</v>
      </c>
      <c r="B102" s="19" t="s">
        <v>3081</v>
      </c>
      <c r="C102" s="19" t="s">
        <v>7</v>
      </c>
      <c r="D102" s="20" t="s">
        <v>2944</v>
      </c>
      <c r="E102" s="19" t="s">
        <v>2729</v>
      </c>
      <c r="F102" s="21">
        <v>3</v>
      </c>
      <c r="G102" s="22"/>
      <c r="H102" s="13">
        <v>0</v>
      </c>
      <c r="I102" s="22">
        <f t="shared" si="7"/>
        <v>0</v>
      </c>
      <c r="K102"/>
    </row>
    <row r="103" spans="1:11" ht="24" customHeight="1">
      <c r="A103" s="19" t="s">
        <v>3016</v>
      </c>
      <c r="B103" s="19" t="s">
        <v>3082</v>
      </c>
      <c r="C103" s="19" t="s">
        <v>7</v>
      </c>
      <c r="D103" s="20" t="s">
        <v>2945</v>
      </c>
      <c r="E103" s="19" t="s">
        <v>2729</v>
      </c>
      <c r="F103" s="21">
        <v>2</v>
      </c>
      <c r="G103" s="22"/>
      <c r="H103" s="13">
        <v>0</v>
      </c>
      <c r="I103" s="22">
        <f t="shared" si="7"/>
        <v>0</v>
      </c>
      <c r="K103"/>
    </row>
    <row r="104" spans="1:11" ht="24" customHeight="1">
      <c r="A104" s="19" t="s">
        <v>3017</v>
      </c>
      <c r="B104" s="19" t="s">
        <v>3083</v>
      </c>
      <c r="C104" s="19" t="s">
        <v>7</v>
      </c>
      <c r="D104" s="20" t="s">
        <v>2946</v>
      </c>
      <c r="E104" s="19" t="s">
        <v>2729</v>
      </c>
      <c r="F104" s="21">
        <v>2</v>
      </c>
      <c r="G104" s="22"/>
      <c r="H104" s="13">
        <v>0</v>
      </c>
      <c r="I104" s="22">
        <f t="shared" si="7"/>
        <v>0</v>
      </c>
      <c r="K104"/>
    </row>
    <row r="105" spans="1:11" ht="24" customHeight="1">
      <c r="A105" s="19" t="s">
        <v>3018</v>
      </c>
      <c r="B105" s="19" t="s">
        <v>3084</v>
      </c>
      <c r="C105" s="19" t="s">
        <v>7</v>
      </c>
      <c r="D105" s="20" t="s">
        <v>2947</v>
      </c>
      <c r="E105" s="19" t="s">
        <v>2729</v>
      </c>
      <c r="F105" s="21">
        <v>2</v>
      </c>
      <c r="G105" s="22"/>
      <c r="H105" s="13">
        <v>0</v>
      </c>
      <c r="I105" s="22">
        <f t="shared" si="7"/>
        <v>0</v>
      </c>
      <c r="K105"/>
    </row>
    <row r="106" spans="1:11" ht="24" customHeight="1">
      <c r="A106" s="19" t="s">
        <v>3019</v>
      </c>
      <c r="B106" s="19" t="s">
        <v>3085</v>
      </c>
      <c r="C106" s="19" t="s">
        <v>7</v>
      </c>
      <c r="D106" s="20" t="s">
        <v>2948</v>
      </c>
      <c r="E106" s="19" t="s">
        <v>2729</v>
      </c>
      <c r="F106" s="21">
        <v>4</v>
      </c>
      <c r="G106" s="22"/>
      <c r="H106" s="13">
        <v>0</v>
      </c>
      <c r="I106" s="22">
        <f t="shared" si="7"/>
        <v>0</v>
      </c>
      <c r="K106"/>
    </row>
    <row r="107" spans="1:11" ht="30.75" customHeight="1">
      <c r="A107" s="19" t="s">
        <v>3020</v>
      </c>
      <c r="B107" s="19" t="s">
        <v>3086</v>
      </c>
      <c r="C107" s="19" t="s">
        <v>7</v>
      </c>
      <c r="D107" s="20" t="s">
        <v>2949</v>
      </c>
      <c r="E107" s="19" t="s">
        <v>2729</v>
      </c>
      <c r="F107" s="21">
        <v>2</v>
      </c>
      <c r="G107" s="22"/>
      <c r="H107" s="13">
        <v>0</v>
      </c>
      <c r="I107" s="22">
        <f t="shared" si="7"/>
        <v>0</v>
      </c>
      <c r="K107"/>
    </row>
    <row r="108" spans="1:11" ht="30.75" customHeight="1">
      <c r="A108" s="19" t="s">
        <v>3021</v>
      </c>
      <c r="B108" s="19" t="s">
        <v>3087</v>
      </c>
      <c r="C108" s="19" t="s">
        <v>7</v>
      </c>
      <c r="D108" s="20" t="s">
        <v>2950</v>
      </c>
      <c r="E108" s="19" t="s">
        <v>2729</v>
      </c>
      <c r="F108" s="21">
        <v>2</v>
      </c>
      <c r="G108" s="22"/>
      <c r="H108" s="13">
        <v>0</v>
      </c>
      <c r="I108" s="22">
        <f t="shared" si="7"/>
        <v>0</v>
      </c>
      <c r="K108"/>
    </row>
    <row r="109" spans="1:11" ht="24" customHeight="1">
      <c r="A109" s="19" t="s">
        <v>3022</v>
      </c>
      <c r="B109" s="19" t="s">
        <v>3088</v>
      </c>
      <c r="C109" s="19" t="s">
        <v>7</v>
      </c>
      <c r="D109" s="20" t="s">
        <v>2951</v>
      </c>
      <c r="E109" s="19" t="s">
        <v>2729</v>
      </c>
      <c r="F109" s="21">
        <v>2</v>
      </c>
      <c r="G109" s="22"/>
      <c r="H109" s="13">
        <v>0</v>
      </c>
      <c r="I109" s="22">
        <f t="shared" si="7"/>
        <v>0</v>
      </c>
      <c r="K109"/>
    </row>
    <row r="110" spans="1:11" ht="24" customHeight="1">
      <c r="A110" s="19" t="s">
        <v>3023</v>
      </c>
      <c r="B110" s="19" t="s">
        <v>3089</v>
      </c>
      <c r="C110" s="19" t="s">
        <v>7</v>
      </c>
      <c r="D110" s="20" t="s">
        <v>2952</v>
      </c>
      <c r="E110" s="19" t="s">
        <v>2729</v>
      </c>
      <c r="F110" s="21">
        <v>2</v>
      </c>
      <c r="G110" s="22"/>
      <c r="H110" s="13">
        <v>0</v>
      </c>
      <c r="I110" s="22">
        <f t="shared" si="7"/>
        <v>0</v>
      </c>
      <c r="K110"/>
    </row>
    <row r="111" spans="1:11" ht="24" customHeight="1">
      <c r="A111" s="19" t="s">
        <v>3024</v>
      </c>
      <c r="B111" s="19" t="s">
        <v>3090</v>
      </c>
      <c r="C111" s="19" t="s">
        <v>7</v>
      </c>
      <c r="D111" s="20" t="s">
        <v>2953</v>
      </c>
      <c r="E111" s="19" t="s">
        <v>2729</v>
      </c>
      <c r="F111" s="21">
        <v>1</v>
      </c>
      <c r="G111" s="22"/>
      <c r="H111" s="13">
        <v>0</v>
      </c>
      <c r="I111" s="22">
        <f t="shared" si="7"/>
        <v>0</v>
      </c>
      <c r="K111"/>
    </row>
    <row r="112" spans="1:11" ht="24" customHeight="1">
      <c r="A112" s="19" t="s">
        <v>3025</v>
      </c>
      <c r="B112" s="19" t="s">
        <v>3091</v>
      </c>
      <c r="C112" s="19" t="s">
        <v>7</v>
      </c>
      <c r="D112" s="20" t="s">
        <v>2954</v>
      </c>
      <c r="E112" s="19" t="s">
        <v>2729</v>
      </c>
      <c r="F112" s="21">
        <v>2</v>
      </c>
      <c r="G112" s="22"/>
      <c r="H112" s="13">
        <v>0</v>
      </c>
      <c r="I112" s="22">
        <f t="shared" si="7"/>
        <v>0</v>
      </c>
      <c r="K112"/>
    </row>
    <row r="113" spans="1:11" ht="24" customHeight="1">
      <c r="A113" s="19" t="s">
        <v>3026</v>
      </c>
      <c r="B113" s="19" t="s">
        <v>3092</v>
      </c>
      <c r="C113" s="19" t="s">
        <v>7</v>
      </c>
      <c r="D113" s="20" t="s">
        <v>2955</v>
      </c>
      <c r="E113" s="19" t="s">
        <v>2729</v>
      </c>
      <c r="F113" s="21">
        <v>1</v>
      </c>
      <c r="G113" s="22"/>
      <c r="H113" s="13">
        <v>0</v>
      </c>
      <c r="I113" s="22">
        <f t="shared" si="7"/>
        <v>0</v>
      </c>
      <c r="K113"/>
    </row>
    <row r="114" spans="1:11" ht="24" customHeight="1">
      <c r="A114" s="19" t="s">
        <v>3027</v>
      </c>
      <c r="B114" s="19" t="s">
        <v>3093</v>
      </c>
      <c r="C114" s="19" t="s">
        <v>7</v>
      </c>
      <c r="D114" s="20" t="s">
        <v>2956</v>
      </c>
      <c r="E114" s="19" t="s">
        <v>2729</v>
      </c>
      <c r="F114" s="21">
        <v>1</v>
      </c>
      <c r="G114" s="22"/>
      <c r="H114" s="13">
        <v>0</v>
      </c>
      <c r="I114" s="22">
        <f t="shared" si="7"/>
        <v>0</v>
      </c>
      <c r="K114"/>
    </row>
    <row r="115" spans="1:11" ht="33" customHeight="1">
      <c r="A115" s="19" t="s">
        <v>3028</v>
      </c>
      <c r="B115" s="19" t="s">
        <v>3094</v>
      </c>
      <c r="C115" s="19" t="s">
        <v>7</v>
      </c>
      <c r="D115" s="20" t="s">
        <v>2957</v>
      </c>
      <c r="E115" s="19" t="s">
        <v>2729</v>
      </c>
      <c r="F115" s="21">
        <v>1</v>
      </c>
      <c r="G115" s="22"/>
      <c r="H115" s="13">
        <v>0</v>
      </c>
      <c r="I115" s="22">
        <f t="shared" si="7"/>
        <v>0</v>
      </c>
      <c r="K115"/>
    </row>
    <row r="116" spans="1:11" ht="47.25" customHeight="1">
      <c r="A116" s="19" t="s">
        <v>3029</v>
      </c>
      <c r="B116" s="19" t="s">
        <v>3095</v>
      </c>
      <c r="C116" s="19" t="s">
        <v>7</v>
      </c>
      <c r="D116" s="20" t="s">
        <v>2958</v>
      </c>
      <c r="E116" s="19" t="s">
        <v>2729</v>
      </c>
      <c r="F116" s="21">
        <v>1</v>
      </c>
      <c r="G116" s="22"/>
      <c r="H116" s="13">
        <v>0</v>
      </c>
      <c r="I116" s="22">
        <f t="shared" si="7"/>
        <v>0</v>
      </c>
      <c r="K116"/>
    </row>
    <row r="117" spans="1:11" ht="24" customHeight="1">
      <c r="A117" s="19" t="s">
        <v>3030</v>
      </c>
      <c r="B117" s="19" t="s">
        <v>3096</v>
      </c>
      <c r="C117" s="19" t="s">
        <v>7</v>
      </c>
      <c r="D117" s="20" t="s">
        <v>2959</v>
      </c>
      <c r="E117" s="19" t="s">
        <v>2729</v>
      </c>
      <c r="F117" s="21">
        <v>1</v>
      </c>
      <c r="G117" s="22"/>
      <c r="H117" s="13">
        <v>0</v>
      </c>
      <c r="I117" s="22">
        <f t="shared" si="7"/>
        <v>0</v>
      </c>
      <c r="K117"/>
    </row>
    <row r="118" spans="1:11" ht="24" customHeight="1">
      <c r="A118" s="19" t="s">
        <v>3031</v>
      </c>
      <c r="B118" s="19" t="s">
        <v>3097</v>
      </c>
      <c r="C118" s="19" t="s">
        <v>7</v>
      </c>
      <c r="D118" s="20" t="s">
        <v>2960</v>
      </c>
      <c r="E118" s="19" t="s">
        <v>2729</v>
      </c>
      <c r="F118" s="21">
        <v>1</v>
      </c>
      <c r="G118" s="22"/>
      <c r="H118" s="13">
        <v>0</v>
      </c>
      <c r="I118" s="22">
        <f t="shared" si="7"/>
        <v>0</v>
      </c>
      <c r="K118"/>
    </row>
    <row r="119" spans="1:11" ht="24" customHeight="1">
      <c r="A119" s="19" t="s">
        <v>3032</v>
      </c>
      <c r="B119" s="19" t="s">
        <v>3098</v>
      </c>
      <c r="C119" s="19" t="s">
        <v>7</v>
      </c>
      <c r="D119" s="20" t="s">
        <v>2961</v>
      </c>
      <c r="E119" s="19" t="s">
        <v>2729</v>
      </c>
      <c r="F119" s="21">
        <v>1</v>
      </c>
      <c r="G119" s="22"/>
      <c r="H119" s="13">
        <v>0</v>
      </c>
      <c r="I119" s="22">
        <f t="shared" si="7"/>
        <v>0</v>
      </c>
      <c r="K119"/>
    </row>
    <row r="120" spans="1:11" ht="24" customHeight="1">
      <c r="A120" s="19" t="s">
        <v>3033</v>
      </c>
      <c r="B120" s="19" t="s">
        <v>3099</v>
      </c>
      <c r="C120" s="19" t="s">
        <v>7</v>
      </c>
      <c r="D120" s="20" t="s">
        <v>2962</v>
      </c>
      <c r="E120" s="19" t="s">
        <v>3004</v>
      </c>
      <c r="F120" s="21">
        <v>0.5</v>
      </c>
      <c r="G120" s="22"/>
      <c r="H120" s="13">
        <v>0</v>
      </c>
      <c r="I120" s="22">
        <f t="shared" si="7"/>
        <v>0</v>
      </c>
      <c r="K120"/>
    </row>
    <row r="121" spans="1:11" ht="24" customHeight="1">
      <c r="A121" s="19" t="s">
        <v>3034</v>
      </c>
      <c r="B121" s="19" t="s">
        <v>3100</v>
      </c>
      <c r="C121" s="19" t="s">
        <v>7</v>
      </c>
      <c r="D121" s="20" t="s">
        <v>2963</v>
      </c>
      <c r="E121" s="19" t="s">
        <v>2729</v>
      </c>
      <c r="F121" s="21">
        <v>1</v>
      </c>
      <c r="G121" s="22"/>
      <c r="H121" s="13">
        <v>0</v>
      </c>
      <c r="I121" s="22">
        <f t="shared" si="7"/>
        <v>0</v>
      </c>
      <c r="K121"/>
    </row>
    <row r="122" spans="1:11" ht="24" customHeight="1">
      <c r="A122" s="19" t="s">
        <v>3035</v>
      </c>
      <c r="B122" s="19" t="s">
        <v>3101</v>
      </c>
      <c r="C122" s="19" t="s">
        <v>7</v>
      </c>
      <c r="D122" s="20" t="s">
        <v>2964</v>
      </c>
      <c r="E122" s="19" t="s">
        <v>2729</v>
      </c>
      <c r="F122" s="21">
        <v>1</v>
      </c>
      <c r="G122" s="22"/>
      <c r="H122" s="13">
        <v>0</v>
      </c>
      <c r="I122" s="22">
        <f t="shared" si="7"/>
        <v>0</v>
      </c>
      <c r="K122"/>
    </row>
    <row r="123" spans="1:11" ht="24" customHeight="1">
      <c r="A123" s="19" t="s">
        <v>3036</v>
      </c>
      <c r="B123" s="19" t="s">
        <v>3102</v>
      </c>
      <c r="C123" s="19" t="s">
        <v>7</v>
      </c>
      <c r="D123" s="20" t="s">
        <v>2965</v>
      </c>
      <c r="E123" s="19" t="s">
        <v>2729</v>
      </c>
      <c r="F123" s="21">
        <v>1</v>
      </c>
      <c r="G123" s="22"/>
      <c r="H123" s="13">
        <v>0</v>
      </c>
      <c r="I123" s="22">
        <f t="shared" si="7"/>
        <v>0</v>
      </c>
      <c r="K123"/>
    </row>
    <row r="124" spans="1:11" ht="24" customHeight="1">
      <c r="A124" s="19" t="s">
        <v>3037</v>
      </c>
      <c r="B124" s="19" t="s">
        <v>3103</v>
      </c>
      <c r="C124" s="19" t="s">
        <v>7</v>
      </c>
      <c r="D124" s="20" t="s">
        <v>2966</v>
      </c>
      <c r="E124" s="19" t="s">
        <v>2729</v>
      </c>
      <c r="F124" s="21">
        <v>2</v>
      </c>
      <c r="G124" s="22"/>
      <c r="H124" s="13">
        <v>0</v>
      </c>
      <c r="I124" s="22">
        <f t="shared" si="7"/>
        <v>0</v>
      </c>
      <c r="K124"/>
    </row>
    <row r="125" spans="1:11" ht="24" customHeight="1">
      <c r="A125" s="19" t="s">
        <v>3038</v>
      </c>
      <c r="B125" s="19" t="s">
        <v>3104</v>
      </c>
      <c r="C125" s="19" t="s">
        <v>7</v>
      </c>
      <c r="D125" s="20" t="s">
        <v>2967</v>
      </c>
      <c r="E125" s="19" t="s">
        <v>2729</v>
      </c>
      <c r="F125" s="21">
        <v>1</v>
      </c>
      <c r="G125" s="22"/>
      <c r="H125" s="13">
        <v>0</v>
      </c>
      <c r="I125" s="22">
        <f t="shared" si="7"/>
        <v>0</v>
      </c>
      <c r="K125"/>
    </row>
    <row r="126" spans="1:11" ht="24" customHeight="1">
      <c r="A126" s="19" t="s">
        <v>3039</v>
      </c>
      <c r="B126" s="19" t="s">
        <v>3105</v>
      </c>
      <c r="C126" s="19" t="s">
        <v>7</v>
      </c>
      <c r="D126" s="20" t="s">
        <v>2968</v>
      </c>
      <c r="E126" s="19" t="s">
        <v>2729</v>
      </c>
      <c r="F126" s="21">
        <v>1</v>
      </c>
      <c r="G126" s="22"/>
      <c r="H126" s="13">
        <v>0</v>
      </c>
      <c r="I126" s="22">
        <f t="shared" si="7"/>
        <v>0</v>
      </c>
      <c r="K126"/>
    </row>
    <row r="127" spans="1:11" ht="24" customHeight="1">
      <c r="A127" s="19" t="s">
        <v>3040</v>
      </c>
      <c r="B127" s="19">
        <v>4179</v>
      </c>
      <c r="C127" s="19" t="s">
        <v>11</v>
      </c>
      <c r="D127" s="20" t="s">
        <v>2969</v>
      </c>
      <c r="E127" s="19" t="s">
        <v>3005</v>
      </c>
      <c r="F127" s="21">
        <v>1</v>
      </c>
      <c r="G127" s="22"/>
      <c r="H127" s="13">
        <v>0</v>
      </c>
      <c r="I127" s="22">
        <f t="shared" si="7"/>
        <v>0</v>
      </c>
      <c r="K127"/>
    </row>
    <row r="128" spans="1:11" ht="24" customHeight="1">
      <c r="A128" s="19" t="s">
        <v>3041</v>
      </c>
      <c r="B128" s="19" t="s">
        <v>3106</v>
      </c>
      <c r="C128" s="19" t="s">
        <v>7</v>
      </c>
      <c r="D128" s="20" t="s">
        <v>2970</v>
      </c>
      <c r="E128" s="19" t="s">
        <v>2729</v>
      </c>
      <c r="F128" s="21">
        <v>1</v>
      </c>
      <c r="G128" s="22"/>
      <c r="H128" s="13">
        <v>0</v>
      </c>
      <c r="I128" s="22">
        <f t="shared" si="7"/>
        <v>0</v>
      </c>
      <c r="K128"/>
    </row>
    <row r="129" spans="1:11" ht="24" customHeight="1">
      <c r="A129" s="19" t="s">
        <v>3042</v>
      </c>
      <c r="B129" s="19" t="s">
        <v>3107</v>
      </c>
      <c r="C129" s="19" t="s">
        <v>7</v>
      </c>
      <c r="D129" s="20" t="s">
        <v>2971</v>
      </c>
      <c r="E129" s="19" t="s">
        <v>2729</v>
      </c>
      <c r="F129" s="21">
        <v>1</v>
      </c>
      <c r="G129" s="22"/>
      <c r="H129" s="13">
        <v>0</v>
      </c>
      <c r="I129" s="22">
        <f t="shared" si="7"/>
        <v>0</v>
      </c>
      <c r="K129"/>
    </row>
    <row r="130" spans="1:11" ht="24" customHeight="1">
      <c r="A130" s="19" t="s">
        <v>3043</v>
      </c>
      <c r="B130" s="19" t="s">
        <v>3108</v>
      </c>
      <c r="C130" s="19" t="s">
        <v>7</v>
      </c>
      <c r="D130" s="20" t="s">
        <v>2972</v>
      </c>
      <c r="E130" s="19" t="s">
        <v>2729</v>
      </c>
      <c r="F130" s="21">
        <v>1</v>
      </c>
      <c r="G130" s="22"/>
      <c r="H130" s="13">
        <v>0</v>
      </c>
      <c r="I130" s="22">
        <f t="shared" si="7"/>
        <v>0</v>
      </c>
      <c r="K130"/>
    </row>
    <row r="131" spans="1:11" ht="24" customHeight="1">
      <c r="A131" s="19" t="s">
        <v>3044</v>
      </c>
      <c r="B131" s="19" t="s">
        <v>3109</v>
      </c>
      <c r="C131" s="19" t="s">
        <v>7</v>
      </c>
      <c r="D131" s="20" t="s">
        <v>2973</v>
      </c>
      <c r="E131" s="19" t="s">
        <v>2729</v>
      </c>
      <c r="F131" s="21">
        <v>1</v>
      </c>
      <c r="G131" s="22"/>
      <c r="H131" s="13">
        <v>0</v>
      </c>
      <c r="I131" s="22">
        <f t="shared" si="7"/>
        <v>0</v>
      </c>
      <c r="K131"/>
    </row>
    <row r="132" spans="1:11" ht="24" customHeight="1">
      <c r="A132" s="19" t="s">
        <v>3045</v>
      </c>
      <c r="B132" s="19" t="s">
        <v>3110</v>
      </c>
      <c r="C132" s="19" t="s">
        <v>7</v>
      </c>
      <c r="D132" s="20" t="s">
        <v>2974</v>
      </c>
      <c r="E132" s="19" t="s">
        <v>2729</v>
      </c>
      <c r="F132" s="21">
        <v>1</v>
      </c>
      <c r="G132" s="22"/>
      <c r="H132" s="13">
        <v>0</v>
      </c>
      <c r="I132" s="22">
        <f t="shared" si="7"/>
        <v>0</v>
      </c>
      <c r="K132"/>
    </row>
    <row r="133" spans="1:11" ht="24" customHeight="1">
      <c r="A133" s="19" t="s">
        <v>3046</v>
      </c>
      <c r="B133" s="19" t="s">
        <v>3111</v>
      </c>
      <c r="C133" s="19" t="s">
        <v>7</v>
      </c>
      <c r="D133" s="20" t="s">
        <v>2975</v>
      </c>
      <c r="E133" s="19" t="s">
        <v>2729</v>
      </c>
      <c r="F133" s="21">
        <v>1</v>
      </c>
      <c r="G133" s="22"/>
      <c r="H133" s="13">
        <v>0</v>
      </c>
      <c r="I133" s="22">
        <f t="shared" si="7"/>
        <v>0</v>
      </c>
      <c r="K133"/>
    </row>
    <row r="134" spans="1:11" ht="24" customHeight="1">
      <c r="A134" s="19" t="s">
        <v>3047</v>
      </c>
      <c r="B134" s="19" t="s">
        <v>3112</v>
      </c>
      <c r="C134" s="19" t="s">
        <v>7</v>
      </c>
      <c r="D134" s="20" t="s">
        <v>2976</v>
      </c>
      <c r="E134" s="19" t="s">
        <v>2729</v>
      </c>
      <c r="F134" s="21">
        <v>1</v>
      </c>
      <c r="G134" s="22"/>
      <c r="H134" s="13">
        <v>0</v>
      </c>
      <c r="I134" s="22">
        <f t="shared" si="7"/>
        <v>0</v>
      </c>
      <c r="K134"/>
    </row>
    <row r="135" spans="1:11" ht="24" customHeight="1">
      <c r="A135" s="19" t="s">
        <v>3048</v>
      </c>
      <c r="B135" s="19" t="s">
        <v>3113</v>
      </c>
      <c r="C135" s="19" t="s">
        <v>7</v>
      </c>
      <c r="D135" s="20" t="s">
        <v>2977</v>
      </c>
      <c r="E135" s="19" t="s">
        <v>2729</v>
      </c>
      <c r="F135" s="21">
        <v>1</v>
      </c>
      <c r="G135" s="22"/>
      <c r="H135" s="13">
        <v>0</v>
      </c>
      <c r="I135" s="22">
        <f t="shared" si="7"/>
        <v>0</v>
      </c>
      <c r="K135"/>
    </row>
    <row r="136" spans="1:11" ht="33.75" customHeight="1">
      <c r="A136" s="19" t="s">
        <v>3049</v>
      </c>
      <c r="B136" s="19" t="s">
        <v>3114</v>
      </c>
      <c r="C136" s="19" t="s">
        <v>7</v>
      </c>
      <c r="D136" s="20" t="s">
        <v>2978</v>
      </c>
      <c r="E136" s="19" t="s">
        <v>2729</v>
      </c>
      <c r="F136" s="21">
        <v>1</v>
      </c>
      <c r="G136" s="22"/>
      <c r="H136" s="13">
        <v>0</v>
      </c>
      <c r="I136" s="22">
        <f t="shared" si="7"/>
        <v>0</v>
      </c>
      <c r="K136"/>
    </row>
    <row r="137" spans="1:11" ht="28.5" customHeight="1">
      <c r="A137" s="19" t="s">
        <v>3050</v>
      </c>
      <c r="B137" s="19" t="s">
        <v>3115</v>
      </c>
      <c r="C137" s="19" t="s">
        <v>7</v>
      </c>
      <c r="D137" s="20" t="s">
        <v>2979</v>
      </c>
      <c r="E137" s="19" t="s">
        <v>2729</v>
      </c>
      <c r="F137" s="21">
        <v>1</v>
      </c>
      <c r="G137" s="22"/>
      <c r="H137" s="13">
        <v>0</v>
      </c>
      <c r="I137" s="22">
        <f t="shared" si="7"/>
        <v>0</v>
      </c>
      <c r="K137"/>
    </row>
    <row r="138" spans="1:11" ht="24" customHeight="1">
      <c r="A138" s="19" t="s">
        <v>3051</v>
      </c>
      <c r="B138" s="19" t="s">
        <v>3116</v>
      </c>
      <c r="C138" s="19" t="s">
        <v>7</v>
      </c>
      <c r="D138" s="20" t="s">
        <v>2980</v>
      </c>
      <c r="E138" s="19" t="s">
        <v>2729</v>
      </c>
      <c r="F138" s="21">
        <v>1</v>
      </c>
      <c r="G138" s="22"/>
      <c r="H138" s="13">
        <v>0</v>
      </c>
      <c r="I138" s="22">
        <f t="shared" si="7"/>
        <v>0</v>
      </c>
      <c r="K138"/>
    </row>
    <row r="139" spans="1:11" ht="24" customHeight="1">
      <c r="A139" s="19" t="s">
        <v>3052</v>
      </c>
      <c r="B139" s="19" t="s">
        <v>3117</v>
      </c>
      <c r="C139" s="19" t="s">
        <v>7</v>
      </c>
      <c r="D139" s="20" t="s">
        <v>2981</v>
      </c>
      <c r="E139" s="19" t="s">
        <v>3004</v>
      </c>
      <c r="F139" s="21">
        <v>6.52</v>
      </c>
      <c r="G139" s="22"/>
      <c r="H139" s="13">
        <v>0</v>
      </c>
      <c r="I139" s="22">
        <f t="shared" si="7"/>
        <v>0</v>
      </c>
      <c r="K139"/>
    </row>
    <row r="140" spans="1:11" ht="24" customHeight="1">
      <c r="A140" s="19" t="s">
        <v>3053</v>
      </c>
      <c r="B140" s="19" t="s">
        <v>3118</v>
      </c>
      <c r="C140" s="19" t="s">
        <v>7</v>
      </c>
      <c r="D140" s="20" t="s">
        <v>2982</v>
      </c>
      <c r="E140" s="19" t="s">
        <v>2729</v>
      </c>
      <c r="F140" s="21">
        <v>1</v>
      </c>
      <c r="G140" s="22"/>
      <c r="H140" s="13">
        <v>0</v>
      </c>
      <c r="I140" s="22">
        <f t="shared" si="7"/>
        <v>0</v>
      </c>
      <c r="K140"/>
    </row>
    <row r="141" spans="1:11" ht="24" customHeight="1">
      <c r="A141" s="19" t="s">
        <v>3054</v>
      </c>
      <c r="B141" s="19">
        <v>9862</v>
      </c>
      <c r="C141" s="19" t="s">
        <v>11</v>
      </c>
      <c r="D141" s="20" t="s">
        <v>2983</v>
      </c>
      <c r="E141" s="19" t="s">
        <v>3006</v>
      </c>
      <c r="F141" s="21">
        <v>5</v>
      </c>
      <c r="G141" s="22"/>
      <c r="H141" s="13">
        <v>0</v>
      </c>
      <c r="I141" s="22">
        <f t="shared" si="7"/>
        <v>0</v>
      </c>
      <c r="K141"/>
    </row>
    <row r="142" spans="1:11" ht="24" customHeight="1">
      <c r="A142" s="19" t="s">
        <v>3055</v>
      </c>
      <c r="B142" s="19" t="s">
        <v>3009</v>
      </c>
      <c r="C142" s="19" t="s">
        <v>322</v>
      </c>
      <c r="D142" s="20" t="s">
        <v>2984</v>
      </c>
      <c r="E142" s="19" t="s">
        <v>2729</v>
      </c>
      <c r="F142" s="21">
        <v>4</v>
      </c>
      <c r="G142" s="22"/>
      <c r="H142" s="13">
        <v>0</v>
      </c>
      <c r="I142" s="22">
        <f t="shared" si="7"/>
        <v>0</v>
      </c>
    </row>
    <row r="143" spans="1:11" ht="24" customHeight="1">
      <c r="A143" s="19" t="s">
        <v>3056</v>
      </c>
      <c r="B143" s="19">
        <v>9836</v>
      </c>
      <c r="C143" s="19" t="s">
        <v>11</v>
      </c>
      <c r="D143" s="20" t="s">
        <v>2985</v>
      </c>
      <c r="E143" s="19" t="s">
        <v>3006</v>
      </c>
      <c r="F143" s="21">
        <v>5.2</v>
      </c>
      <c r="G143" s="22"/>
      <c r="H143" s="13">
        <v>0</v>
      </c>
      <c r="I143" s="22">
        <f t="shared" si="7"/>
        <v>0</v>
      </c>
      <c r="K143"/>
    </row>
    <row r="144" spans="1:11" ht="24" customHeight="1">
      <c r="A144" s="19" t="s">
        <v>3057</v>
      </c>
      <c r="B144" s="19" t="s">
        <v>3119</v>
      </c>
      <c r="C144" s="19" t="s">
        <v>7</v>
      </c>
      <c r="D144" s="20" t="s">
        <v>2986</v>
      </c>
      <c r="E144" s="19" t="s">
        <v>2729</v>
      </c>
      <c r="F144" s="21">
        <v>1</v>
      </c>
      <c r="G144" s="22"/>
      <c r="H144" s="13">
        <v>0</v>
      </c>
      <c r="I144" s="22">
        <f t="shared" si="7"/>
        <v>0</v>
      </c>
      <c r="K144"/>
    </row>
    <row r="145" spans="1:11" ht="24" customHeight="1">
      <c r="A145" s="19" t="s">
        <v>3058</v>
      </c>
      <c r="B145" s="19" t="s">
        <v>3120</v>
      </c>
      <c r="C145" s="19" t="s">
        <v>7</v>
      </c>
      <c r="D145" s="20" t="s">
        <v>2987</v>
      </c>
      <c r="E145" s="19" t="s">
        <v>2729</v>
      </c>
      <c r="F145" s="21">
        <v>1</v>
      </c>
      <c r="G145" s="22"/>
      <c r="H145" s="13">
        <v>0</v>
      </c>
      <c r="I145" s="22">
        <f t="shared" si="7"/>
        <v>0</v>
      </c>
      <c r="K145"/>
    </row>
    <row r="146" spans="1:11" ht="31.5" customHeight="1">
      <c r="A146" s="19" t="s">
        <v>3059</v>
      </c>
      <c r="B146" s="19" t="s">
        <v>3121</v>
      </c>
      <c r="C146" s="19" t="s">
        <v>7</v>
      </c>
      <c r="D146" s="20" t="s">
        <v>2988</v>
      </c>
      <c r="E146" s="19" t="s">
        <v>2729</v>
      </c>
      <c r="F146" s="21">
        <v>2</v>
      </c>
      <c r="G146" s="22"/>
      <c r="H146" s="13">
        <v>0</v>
      </c>
      <c r="I146" s="22">
        <f t="shared" si="7"/>
        <v>0</v>
      </c>
      <c r="K146"/>
    </row>
    <row r="147" spans="1:11" ht="31.5" customHeight="1">
      <c r="A147" s="19" t="s">
        <v>3060</v>
      </c>
      <c r="B147" s="19" t="s">
        <v>3122</v>
      </c>
      <c r="C147" s="19" t="s">
        <v>7</v>
      </c>
      <c r="D147" s="20" t="s">
        <v>2989</v>
      </c>
      <c r="E147" s="19" t="s">
        <v>2729</v>
      </c>
      <c r="F147" s="21">
        <v>4</v>
      </c>
      <c r="G147" s="22"/>
      <c r="H147" s="13">
        <v>0</v>
      </c>
      <c r="I147" s="22">
        <f t="shared" si="7"/>
        <v>0</v>
      </c>
      <c r="K147"/>
    </row>
    <row r="148" spans="1:11" ht="31.5" customHeight="1">
      <c r="A148" s="19" t="s">
        <v>3061</v>
      </c>
      <c r="B148" s="19" t="s">
        <v>3123</v>
      </c>
      <c r="C148" s="19" t="s">
        <v>7</v>
      </c>
      <c r="D148" s="20" t="s">
        <v>2990</v>
      </c>
      <c r="E148" s="19" t="s">
        <v>2729</v>
      </c>
      <c r="F148" s="21">
        <v>2</v>
      </c>
      <c r="G148" s="22"/>
      <c r="H148" s="13">
        <v>0</v>
      </c>
      <c r="I148" s="22">
        <f t="shared" si="7"/>
        <v>0</v>
      </c>
      <c r="K148"/>
    </row>
    <row r="149" spans="1:11" ht="31.5" customHeight="1">
      <c r="A149" s="19" t="s">
        <v>3062</v>
      </c>
      <c r="B149" s="19" t="s">
        <v>3124</v>
      </c>
      <c r="C149" s="19" t="s">
        <v>7</v>
      </c>
      <c r="D149" s="20" t="s">
        <v>2991</v>
      </c>
      <c r="E149" s="19" t="s">
        <v>2729</v>
      </c>
      <c r="F149" s="21">
        <v>4</v>
      </c>
      <c r="G149" s="22"/>
      <c r="H149" s="13">
        <v>0</v>
      </c>
      <c r="I149" s="22">
        <f t="shared" si="7"/>
        <v>0</v>
      </c>
      <c r="K149"/>
    </row>
    <row r="150" spans="1:11" ht="31.5" customHeight="1">
      <c r="A150" s="19" t="s">
        <v>3063</v>
      </c>
      <c r="B150" s="19" t="s">
        <v>3125</v>
      </c>
      <c r="C150" s="19" t="s">
        <v>7</v>
      </c>
      <c r="D150" s="20" t="s">
        <v>2992</v>
      </c>
      <c r="E150" s="19" t="s">
        <v>2729</v>
      </c>
      <c r="F150" s="21">
        <v>1</v>
      </c>
      <c r="G150" s="22"/>
      <c r="H150" s="13">
        <v>0</v>
      </c>
      <c r="I150" s="22">
        <f t="shared" si="7"/>
        <v>0</v>
      </c>
      <c r="K150"/>
    </row>
    <row r="151" spans="1:11" ht="48.75" customHeight="1">
      <c r="A151" s="19" t="s">
        <v>3064</v>
      </c>
      <c r="B151" s="19" t="s">
        <v>3126</v>
      </c>
      <c r="C151" s="19" t="s">
        <v>7</v>
      </c>
      <c r="D151" s="20" t="s">
        <v>2993</v>
      </c>
      <c r="E151" s="19" t="s">
        <v>3007</v>
      </c>
      <c r="F151" s="21">
        <v>1</v>
      </c>
      <c r="G151" s="22"/>
      <c r="H151" s="13">
        <v>0</v>
      </c>
      <c r="I151" s="22">
        <f t="shared" si="7"/>
        <v>0</v>
      </c>
      <c r="K151"/>
    </row>
    <row r="152" spans="1:11" ht="24" customHeight="1">
      <c r="A152" s="19" t="s">
        <v>3065</v>
      </c>
      <c r="B152" s="19" t="s">
        <v>3127</v>
      </c>
      <c r="C152" s="19" t="s">
        <v>7</v>
      </c>
      <c r="D152" s="20" t="s">
        <v>2994</v>
      </c>
      <c r="E152" s="19" t="s">
        <v>2729</v>
      </c>
      <c r="F152" s="21">
        <v>2</v>
      </c>
      <c r="G152" s="22"/>
      <c r="H152" s="13">
        <v>0</v>
      </c>
      <c r="I152" s="22">
        <f t="shared" si="7"/>
        <v>0</v>
      </c>
      <c r="K152"/>
    </row>
    <row r="153" spans="1:11" ht="24" customHeight="1">
      <c r="A153" s="19" t="s">
        <v>3066</v>
      </c>
      <c r="B153" s="19" t="s">
        <v>3128</v>
      </c>
      <c r="C153" s="19" t="s">
        <v>7</v>
      </c>
      <c r="D153" s="20" t="s">
        <v>2995</v>
      </c>
      <c r="E153" s="19" t="s">
        <v>2729</v>
      </c>
      <c r="F153" s="21">
        <v>8</v>
      </c>
      <c r="G153" s="22"/>
      <c r="H153" s="13">
        <v>0</v>
      </c>
      <c r="I153" s="22">
        <f t="shared" si="7"/>
        <v>0</v>
      </c>
      <c r="K153"/>
    </row>
    <row r="154" spans="1:11" ht="24" customHeight="1">
      <c r="A154" s="19" t="s">
        <v>3067</v>
      </c>
      <c r="B154" s="19" t="s">
        <v>3129</v>
      </c>
      <c r="C154" s="19" t="s">
        <v>7</v>
      </c>
      <c r="D154" s="20" t="s">
        <v>2996</v>
      </c>
      <c r="E154" s="19" t="s">
        <v>2729</v>
      </c>
      <c r="F154" s="21">
        <v>5</v>
      </c>
      <c r="G154" s="22"/>
      <c r="H154" s="13">
        <v>0</v>
      </c>
      <c r="I154" s="22">
        <f t="shared" si="7"/>
        <v>0</v>
      </c>
      <c r="K154"/>
    </row>
    <row r="155" spans="1:11" ht="24" customHeight="1">
      <c r="A155" s="19" t="s">
        <v>3068</v>
      </c>
      <c r="B155" s="19" t="s">
        <v>3130</v>
      </c>
      <c r="C155" s="19" t="s">
        <v>7</v>
      </c>
      <c r="D155" s="20" t="s">
        <v>2997</v>
      </c>
      <c r="E155" s="19" t="s">
        <v>2729</v>
      </c>
      <c r="F155" s="21">
        <v>24</v>
      </c>
      <c r="G155" s="22"/>
      <c r="H155" s="13">
        <v>0</v>
      </c>
      <c r="I155" s="22">
        <f t="shared" si="7"/>
        <v>0</v>
      </c>
      <c r="K155"/>
    </row>
    <row r="156" spans="1:11" ht="24" customHeight="1">
      <c r="A156" s="19" t="s">
        <v>3069</v>
      </c>
      <c r="B156" s="19" t="s">
        <v>3131</v>
      </c>
      <c r="C156" s="19" t="s">
        <v>7</v>
      </c>
      <c r="D156" s="20" t="s">
        <v>2998</v>
      </c>
      <c r="E156" s="19" t="s">
        <v>2729</v>
      </c>
      <c r="F156" s="21">
        <v>2</v>
      </c>
      <c r="G156" s="22"/>
      <c r="H156" s="13">
        <v>0</v>
      </c>
      <c r="I156" s="22">
        <f t="shared" si="7"/>
        <v>0</v>
      </c>
      <c r="K156"/>
    </row>
    <row r="157" spans="1:11" ht="24" customHeight="1">
      <c r="A157" s="19" t="s">
        <v>3070</v>
      </c>
      <c r="B157" s="19" t="s">
        <v>3132</v>
      </c>
      <c r="C157" s="19" t="s">
        <v>7</v>
      </c>
      <c r="D157" s="20" t="s">
        <v>2999</v>
      </c>
      <c r="E157" s="19" t="s">
        <v>2729</v>
      </c>
      <c r="F157" s="21">
        <v>16</v>
      </c>
      <c r="G157" s="22"/>
      <c r="H157" s="13">
        <v>0</v>
      </c>
      <c r="I157" s="22">
        <f t="shared" si="7"/>
        <v>0</v>
      </c>
      <c r="K157"/>
    </row>
    <row r="158" spans="1:11" ht="24" customHeight="1">
      <c r="A158" s="19" t="s">
        <v>3071</v>
      </c>
      <c r="B158" s="19" t="s">
        <v>3133</v>
      </c>
      <c r="C158" s="19" t="s">
        <v>7</v>
      </c>
      <c r="D158" s="20" t="s">
        <v>3000</v>
      </c>
      <c r="E158" s="19" t="s">
        <v>2729</v>
      </c>
      <c r="F158" s="21">
        <v>18</v>
      </c>
      <c r="G158" s="22"/>
      <c r="H158" s="13">
        <v>0</v>
      </c>
      <c r="I158" s="22">
        <f t="shared" si="7"/>
        <v>0</v>
      </c>
      <c r="K158"/>
    </row>
    <row r="159" spans="1:11" ht="24" customHeight="1">
      <c r="A159" s="19" t="s">
        <v>3072</v>
      </c>
      <c r="B159" s="19" t="s">
        <v>3134</v>
      </c>
      <c r="C159" s="19" t="s">
        <v>7</v>
      </c>
      <c r="D159" s="20" t="s">
        <v>3001</v>
      </c>
      <c r="E159" s="19" t="s">
        <v>2729</v>
      </c>
      <c r="F159" s="21">
        <v>168</v>
      </c>
      <c r="G159" s="22"/>
      <c r="H159" s="13">
        <v>0</v>
      </c>
      <c r="I159" s="22">
        <f t="shared" ref="I159:I161" si="8">ROUND(F159 * H159, 2)</f>
        <v>0</v>
      </c>
      <c r="K159"/>
    </row>
    <row r="160" spans="1:11" ht="24" customHeight="1">
      <c r="A160" s="19" t="s">
        <v>3073</v>
      </c>
      <c r="B160" s="19" t="s">
        <v>3135</v>
      </c>
      <c r="C160" s="19" t="s">
        <v>7</v>
      </c>
      <c r="D160" s="20" t="s">
        <v>3002</v>
      </c>
      <c r="E160" s="19" t="s">
        <v>2729</v>
      </c>
      <c r="F160" s="21">
        <v>12</v>
      </c>
      <c r="G160" s="22"/>
      <c r="H160" s="13">
        <v>0</v>
      </c>
      <c r="I160" s="22">
        <f t="shared" si="8"/>
        <v>0</v>
      </c>
      <c r="K160"/>
    </row>
    <row r="161" spans="1:11" ht="24" customHeight="1">
      <c r="A161" s="19" t="s">
        <v>3074</v>
      </c>
      <c r="B161" s="19" t="s">
        <v>3136</v>
      </c>
      <c r="C161" s="19" t="s">
        <v>7</v>
      </c>
      <c r="D161" s="20" t="s">
        <v>3003</v>
      </c>
      <c r="E161" s="19" t="s">
        <v>2729</v>
      </c>
      <c r="F161" s="21">
        <v>120</v>
      </c>
      <c r="G161" s="22"/>
      <c r="H161" s="13">
        <v>0</v>
      </c>
      <c r="I161" s="22">
        <f t="shared" si="8"/>
        <v>0</v>
      </c>
      <c r="K161"/>
    </row>
    <row r="162" spans="1:11" ht="24" customHeight="1">
      <c r="A162" s="2" t="s">
        <v>1179</v>
      </c>
      <c r="B162" s="2"/>
      <c r="C162" s="2"/>
      <c r="D162" s="3" t="s">
        <v>869</v>
      </c>
      <c r="E162" s="3" t="s">
        <v>2626</v>
      </c>
      <c r="F162" s="4"/>
      <c r="G162" s="5"/>
      <c r="H162" s="5"/>
      <c r="I162" s="6"/>
      <c r="K162"/>
    </row>
    <row r="163" spans="1:11" ht="24" customHeight="1">
      <c r="A163" s="14" t="s">
        <v>1180</v>
      </c>
      <c r="B163" s="14"/>
      <c r="C163" s="14"/>
      <c r="D163" s="15" t="s">
        <v>128</v>
      </c>
      <c r="E163" s="15" t="s">
        <v>2626</v>
      </c>
      <c r="F163" s="16"/>
      <c r="G163" s="17"/>
      <c r="H163" s="17"/>
      <c r="I163" s="18"/>
      <c r="K163"/>
    </row>
    <row r="164" spans="1:11" ht="24" customHeight="1">
      <c r="A164" s="10" t="s">
        <v>1181</v>
      </c>
      <c r="B164" s="10" t="s">
        <v>129</v>
      </c>
      <c r="C164" s="10" t="s">
        <v>39</v>
      </c>
      <c r="D164" s="11" t="s">
        <v>130</v>
      </c>
      <c r="E164" s="10" t="s">
        <v>13</v>
      </c>
      <c r="F164" s="12">
        <v>480.84</v>
      </c>
      <c r="G164" s="13"/>
      <c r="H164" s="13">
        <v>0</v>
      </c>
      <c r="I164" s="13">
        <f>ROUND(F164 * H164, 2)</f>
        <v>0</v>
      </c>
      <c r="K164"/>
    </row>
    <row r="165" spans="1:11" ht="24" customHeight="1">
      <c r="A165" s="14" t="s">
        <v>1182</v>
      </c>
      <c r="B165" s="14"/>
      <c r="C165" s="14"/>
      <c r="D165" s="15" t="s">
        <v>131</v>
      </c>
      <c r="E165" s="15" t="s">
        <v>2626</v>
      </c>
      <c r="F165" s="16"/>
      <c r="G165" s="17"/>
      <c r="H165" s="17"/>
      <c r="I165" s="18"/>
      <c r="K165"/>
    </row>
    <row r="166" spans="1:11" ht="24" customHeight="1">
      <c r="A166" s="10" t="s">
        <v>1183</v>
      </c>
      <c r="B166" s="10" t="s">
        <v>132</v>
      </c>
      <c r="C166" s="10" t="s">
        <v>39</v>
      </c>
      <c r="D166" s="11" t="s">
        <v>133</v>
      </c>
      <c r="E166" s="10" t="s">
        <v>103</v>
      </c>
      <c r="F166" s="12">
        <v>961.68</v>
      </c>
      <c r="G166" s="13"/>
      <c r="H166" s="13">
        <v>0</v>
      </c>
      <c r="I166" s="13">
        <f>ROUND(F166 * H166, 2)</f>
        <v>0</v>
      </c>
      <c r="K166"/>
    </row>
    <row r="167" spans="1:11" ht="24" customHeight="1">
      <c r="A167" s="10" t="s">
        <v>1184</v>
      </c>
      <c r="B167" s="10" t="s">
        <v>134</v>
      </c>
      <c r="C167" s="10" t="s">
        <v>39</v>
      </c>
      <c r="D167" s="11" t="s">
        <v>135</v>
      </c>
      <c r="E167" s="10" t="s">
        <v>103</v>
      </c>
      <c r="F167" s="12">
        <v>961.68</v>
      </c>
      <c r="G167" s="13"/>
      <c r="H167" s="13">
        <v>0</v>
      </c>
      <c r="I167" s="13">
        <f>ROUND(F167 * H167, 2)</f>
        <v>0</v>
      </c>
      <c r="K167"/>
    </row>
    <row r="168" spans="1:11" ht="24" customHeight="1">
      <c r="A168" s="10" t="s">
        <v>1185</v>
      </c>
      <c r="B168" s="10" t="s">
        <v>136</v>
      </c>
      <c r="C168" s="10" t="s">
        <v>39</v>
      </c>
      <c r="D168" s="11" t="s">
        <v>137</v>
      </c>
      <c r="E168" s="10" t="s">
        <v>13</v>
      </c>
      <c r="F168" s="12">
        <v>961.68</v>
      </c>
      <c r="G168" s="13"/>
      <c r="H168" s="13">
        <v>0</v>
      </c>
      <c r="I168" s="13">
        <f>ROUND(F168 * H168, 2)</f>
        <v>0</v>
      </c>
      <c r="K168"/>
    </row>
    <row r="169" spans="1:11" ht="24" customHeight="1">
      <c r="A169" s="14" t="s">
        <v>870</v>
      </c>
      <c r="B169" s="14"/>
      <c r="C169" s="14"/>
      <c r="D169" s="15" t="s">
        <v>138</v>
      </c>
      <c r="E169" s="15" t="s">
        <v>2626</v>
      </c>
      <c r="F169" s="16"/>
      <c r="G169" s="17"/>
      <c r="H169" s="17"/>
      <c r="I169" s="18"/>
      <c r="K169"/>
    </row>
    <row r="170" spans="1:11" ht="24" customHeight="1">
      <c r="A170" s="10" t="s">
        <v>871</v>
      </c>
      <c r="B170" s="10" t="s">
        <v>139</v>
      </c>
      <c r="C170" s="10" t="s">
        <v>39</v>
      </c>
      <c r="D170" s="11" t="s">
        <v>140</v>
      </c>
      <c r="E170" s="10" t="s">
        <v>316</v>
      </c>
      <c r="F170" s="12">
        <v>6</v>
      </c>
      <c r="G170" s="13"/>
      <c r="H170" s="13">
        <v>0</v>
      </c>
      <c r="I170" s="13">
        <f>ROUND(F170 * H170, 2)</f>
        <v>0</v>
      </c>
      <c r="K170"/>
    </row>
    <row r="171" spans="1:11" ht="24" customHeight="1">
      <c r="A171" s="10" t="s">
        <v>1186</v>
      </c>
      <c r="B171" s="10" t="s">
        <v>141</v>
      </c>
      <c r="C171" s="10" t="s">
        <v>39</v>
      </c>
      <c r="D171" s="11" t="s">
        <v>954</v>
      </c>
      <c r="E171" s="10" t="s">
        <v>103</v>
      </c>
      <c r="F171" s="12">
        <v>96.17</v>
      </c>
      <c r="G171" s="13"/>
      <c r="H171" s="13">
        <v>0</v>
      </c>
      <c r="I171" s="13">
        <f>ROUND(F171 * H171, 2)</f>
        <v>0</v>
      </c>
      <c r="K171"/>
    </row>
    <row r="172" spans="1:11" ht="24" customHeight="1">
      <c r="A172" s="14" t="s">
        <v>872</v>
      </c>
      <c r="B172" s="14"/>
      <c r="C172" s="14"/>
      <c r="D172" s="15" t="s">
        <v>44</v>
      </c>
      <c r="E172" s="15" t="s">
        <v>2626</v>
      </c>
      <c r="F172" s="16"/>
      <c r="G172" s="17"/>
      <c r="H172" s="17"/>
      <c r="I172" s="18"/>
      <c r="K172"/>
    </row>
    <row r="173" spans="1:11" ht="24" customHeight="1">
      <c r="A173" s="10" t="s">
        <v>873</v>
      </c>
      <c r="B173" s="10" t="s">
        <v>45</v>
      </c>
      <c r="C173" s="10" t="s">
        <v>39</v>
      </c>
      <c r="D173" s="11" t="s">
        <v>46</v>
      </c>
      <c r="E173" s="10" t="s">
        <v>21</v>
      </c>
      <c r="F173" s="12">
        <v>148.38999999999999</v>
      </c>
      <c r="G173" s="13"/>
      <c r="H173" s="13">
        <v>0</v>
      </c>
      <c r="I173" s="13">
        <f t="shared" ref="I173:I185" si="9">ROUND(F173 * H173, 2)</f>
        <v>0</v>
      </c>
      <c r="K173"/>
    </row>
    <row r="174" spans="1:11" ht="24" customHeight="1">
      <c r="A174" s="10" t="s">
        <v>1187</v>
      </c>
      <c r="B174" s="10" t="s">
        <v>47</v>
      </c>
      <c r="C174" s="10" t="s">
        <v>39</v>
      </c>
      <c r="D174" s="11" t="s">
        <v>48</v>
      </c>
      <c r="E174" s="10" t="s">
        <v>21</v>
      </c>
      <c r="F174" s="12">
        <v>1335.49</v>
      </c>
      <c r="G174" s="13"/>
      <c r="H174" s="13">
        <v>0</v>
      </c>
      <c r="I174" s="13">
        <f t="shared" si="9"/>
        <v>0</v>
      </c>
      <c r="K174"/>
    </row>
    <row r="175" spans="1:11" ht="24" customHeight="1">
      <c r="A175" s="10" t="s">
        <v>1188</v>
      </c>
      <c r="B175" s="10" t="s">
        <v>49</v>
      </c>
      <c r="C175" s="10" t="s">
        <v>39</v>
      </c>
      <c r="D175" s="11" t="s">
        <v>50</v>
      </c>
      <c r="E175" s="10" t="s">
        <v>21</v>
      </c>
      <c r="F175" s="12">
        <v>717.32</v>
      </c>
      <c r="G175" s="13"/>
      <c r="H175" s="13">
        <v>0</v>
      </c>
      <c r="I175" s="13">
        <f t="shared" si="9"/>
        <v>0</v>
      </c>
      <c r="K175"/>
    </row>
    <row r="176" spans="1:11" ht="56.25" customHeight="1">
      <c r="A176" s="10" t="s">
        <v>1189</v>
      </c>
      <c r="B176" s="10" t="s">
        <v>142</v>
      </c>
      <c r="C176" s="10" t="s">
        <v>11</v>
      </c>
      <c r="D176" s="11" t="s">
        <v>2629</v>
      </c>
      <c r="E176" s="10" t="s">
        <v>21</v>
      </c>
      <c r="F176" s="12">
        <v>179.33</v>
      </c>
      <c r="G176" s="13"/>
      <c r="H176" s="13">
        <v>0</v>
      </c>
      <c r="I176" s="13">
        <f t="shared" si="9"/>
        <v>0</v>
      </c>
      <c r="K176"/>
    </row>
    <row r="177" spans="1:11" ht="24" customHeight="1">
      <c r="A177" s="10" t="s">
        <v>1190</v>
      </c>
      <c r="B177" s="10" t="s">
        <v>143</v>
      </c>
      <c r="C177" s="10" t="s">
        <v>11</v>
      </c>
      <c r="D177" s="11" t="s">
        <v>144</v>
      </c>
      <c r="E177" s="10" t="s">
        <v>21</v>
      </c>
      <c r="F177" s="12">
        <v>477.19</v>
      </c>
      <c r="G177" s="13"/>
      <c r="H177" s="13">
        <v>0</v>
      </c>
      <c r="I177" s="13">
        <f t="shared" si="9"/>
        <v>0</v>
      </c>
      <c r="K177"/>
    </row>
    <row r="178" spans="1:11" ht="24" customHeight="1">
      <c r="A178" s="10" t="s">
        <v>1191</v>
      </c>
      <c r="B178" s="10" t="s">
        <v>53</v>
      </c>
      <c r="C178" s="10" t="s">
        <v>39</v>
      </c>
      <c r="D178" s="11" t="s">
        <v>54</v>
      </c>
      <c r="E178" s="10" t="s">
        <v>21</v>
      </c>
      <c r="F178" s="12">
        <v>1908.71</v>
      </c>
      <c r="G178" s="13"/>
      <c r="H178" s="13">
        <v>0</v>
      </c>
      <c r="I178" s="13">
        <f t="shared" si="9"/>
        <v>0</v>
      </c>
      <c r="K178"/>
    </row>
    <row r="179" spans="1:11" ht="24" customHeight="1">
      <c r="A179" s="10" t="s">
        <v>1192</v>
      </c>
      <c r="B179" s="10" t="s">
        <v>145</v>
      </c>
      <c r="C179" s="10" t="s">
        <v>39</v>
      </c>
      <c r="D179" s="11" t="s">
        <v>146</v>
      </c>
      <c r="E179" s="10" t="s">
        <v>13</v>
      </c>
      <c r="F179" s="12">
        <v>804.12</v>
      </c>
      <c r="G179" s="13"/>
      <c r="H179" s="13">
        <v>0</v>
      </c>
      <c r="I179" s="13">
        <f t="shared" si="9"/>
        <v>0</v>
      </c>
      <c r="K179"/>
    </row>
    <row r="180" spans="1:11" ht="24" customHeight="1">
      <c r="A180" s="10" t="s">
        <v>1193</v>
      </c>
      <c r="B180" s="10" t="s">
        <v>147</v>
      </c>
      <c r="C180" s="10" t="s">
        <v>39</v>
      </c>
      <c r="D180" s="11" t="s">
        <v>148</v>
      </c>
      <c r="E180" s="10" t="s">
        <v>21</v>
      </c>
      <c r="F180" s="12">
        <v>184.7</v>
      </c>
      <c r="G180" s="13"/>
      <c r="H180" s="13">
        <v>0</v>
      </c>
      <c r="I180" s="13">
        <f t="shared" si="9"/>
        <v>0</v>
      </c>
      <c r="K180"/>
    </row>
    <row r="181" spans="1:11" ht="30" customHeight="1">
      <c r="A181" s="10" t="s">
        <v>1194</v>
      </c>
      <c r="B181" s="10" t="s">
        <v>149</v>
      </c>
      <c r="C181" s="10" t="s">
        <v>39</v>
      </c>
      <c r="D181" s="11" t="s">
        <v>150</v>
      </c>
      <c r="E181" s="10" t="s">
        <v>21</v>
      </c>
      <c r="F181" s="12">
        <v>184.7</v>
      </c>
      <c r="G181" s="13"/>
      <c r="H181" s="13">
        <v>0</v>
      </c>
      <c r="I181" s="13">
        <f t="shared" si="9"/>
        <v>0</v>
      </c>
      <c r="K181"/>
    </row>
    <row r="182" spans="1:11" ht="24" customHeight="1">
      <c r="A182" s="10" t="s">
        <v>1195</v>
      </c>
      <c r="B182" s="10" t="s">
        <v>151</v>
      </c>
      <c r="C182" s="10" t="s">
        <v>39</v>
      </c>
      <c r="D182" s="11" t="s">
        <v>152</v>
      </c>
      <c r="E182" s="10" t="s">
        <v>2725</v>
      </c>
      <c r="F182" s="12">
        <v>2401.1</v>
      </c>
      <c r="G182" s="13"/>
      <c r="H182" s="13">
        <v>0</v>
      </c>
      <c r="I182" s="13">
        <f t="shared" si="9"/>
        <v>0</v>
      </c>
      <c r="K182"/>
    </row>
    <row r="183" spans="1:11" ht="24" customHeight="1">
      <c r="A183" s="10" t="s">
        <v>1196</v>
      </c>
      <c r="B183" s="10" t="s">
        <v>153</v>
      </c>
      <c r="C183" s="10" t="s">
        <v>39</v>
      </c>
      <c r="D183" s="11" t="s">
        <v>154</v>
      </c>
      <c r="E183" s="10" t="s">
        <v>21</v>
      </c>
      <c r="F183" s="12">
        <v>179.33</v>
      </c>
      <c r="G183" s="13"/>
      <c r="H183" s="13">
        <v>0</v>
      </c>
      <c r="I183" s="13">
        <f t="shared" si="9"/>
        <v>0</v>
      </c>
      <c r="K183"/>
    </row>
    <row r="184" spans="1:11" ht="24" customHeight="1">
      <c r="A184" s="10" t="s">
        <v>1197</v>
      </c>
      <c r="B184" s="10" t="s">
        <v>151</v>
      </c>
      <c r="C184" s="10" t="s">
        <v>39</v>
      </c>
      <c r="D184" s="11" t="s">
        <v>152</v>
      </c>
      <c r="E184" s="10" t="s">
        <v>2725</v>
      </c>
      <c r="F184" s="12">
        <v>2331.29</v>
      </c>
      <c r="G184" s="13"/>
      <c r="H184" s="13">
        <v>0</v>
      </c>
      <c r="I184" s="13">
        <f t="shared" si="9"/>
        <v>0</v>
      </c>
      <c r="K184"/>
    </row>
    <row r="185" spans="1:11" ht="24" customHeight="1">
      <c r="A185" s="10" t="s">
        <v>1198</v>
      </c>
      <c r="B185" s="10" t="s">
        <v>62</v>
      </c>
      <c r="C185" s="10" t="s">
        <v>39</v>
      </c>
      <c r="D185" s="11" t="s">
        <v>941</v>
      </c>
      <c r="E185" s="10" t="s">
        <v>2726</v>
      </c>
      <c r="F185" s="12">
        <v>32</v>
      </c>
      <c r="G185" s="13"/>
      <c r="H185" s="13">
        <v>0</v>
      </c>
      <c r="I185" s="13">
        <f t="shared" si="9"/>
        <v>0</v>
      </c>
      <c r="K185"/>
    </row>
    <row r="186" spans="1:11" ht="24" customHeight="1">
      <c r="A186" s="14" t="s">
        <v>874</v>
      </c>
      <c r="B186" s="14"/>
      <c r="C186" s="14"/>
      <c r="D186" s="15" t="s">
        <v>155</v>
      </c>
      <c r="E186" s="15" t="s">
        <v>2626</v>
      </c>
      <c r="F186" s="16"/>
      <c r="G186" s="17"/>
      <c r="H186" s="17"/>
      <c r="I186" s="18"/>
      <c r="K186"/>
    </row>
    <row r="187" spans="1:11" ht="24" customHeight="1">
      <c r="A187" s="10" t="s">
        <v>875</v>
      </c>
      <c r="B187" s="10" t="s">
        <v>156</v>
      </c>
      <c r="C187" s="10" t="s">
        <v>39</v>
      </c>
      <c r="D187" s="11" t="s">
        <v>157</v>
      </c>
      <c r="E187" s="10" t="s">
        <v>13</v>
      </c>
      <c r="F187" s="12">
        <v>501</v>
      </c>
      <c r="G187" s="13"/>
      <c r="H187" s="13">
        <v>0</v>
      </c>
      <c r="I187" s="13">
        <f>ROUND(F187 * H187, 2)</f>
        <v>0</v>
      </c>
      <c r="K187"/>
    </row>
    <row r="188" spans="1:11" ht="24" customHeight="1">
      <c r="A188" s="10" t="s">
        <v>1199</v>
      </c>
      <c r="B188" s="10" t="s">
        <v>158</v>
      </c>
      <c r="C188" s="10" t="s">
        <v>39</v>
      </c>
      <c r="D188" s="11" t="s">
        <v>159</v>
      </c>
      <c r="E188" s="10" t="s">
        <v>13</v>
      </c>
      <c r="F188" s="12">
        <v>269.60000000000002</v>
      </c>
      <c r="G188" s="13"/>
      <c r="H188" s="13">
        <v>0</v>
      </c>
      <c r="I188" s="13">
        <f>ROUND(F188 * H188, 2)</f>
        <v>0</v>
      </c>
      <c r="K188"/>
    </row>
    <row r="189" spans="1:11" ht="24" customHeight="1">
      <c r="A189" s="10" t="s">
        <v>1200</v>
      </c>
      <c r="B189" s="10" t="s">
        <v>160</v>
      </c>
      <c r="C189" s="10" t="s">
        <v>39</v>
      </c>
      <c r="D189" s="11" t="s">
        <v>955</v>
      </c>
      <c r="E189" s="10" t="s">
        <v>13</v>
      </c>
      <c r="F189" s="12">
        <v>4733.05</v>
      </c>
      <c r="G189" s="13"/>
      <c r="H189" s="13">
        <v>0</v>
      </c>
      <c r="I189" s="13">
        <f>ROUND(F189 * H189, 2)</f>
        <v>0</v>
      </c>
      <c r="K189"/>
    </row>
    <row r="190" spans="1:11" ht="24" customHeight="1">
      <c r="A190" s="14" t="s">
        <v>876</v>
      </c>
      <c r="B190" s="14"/>
      <c r="C190" s="14"/>
      <c r="D190" s="15" t="s">
        <v>161</v>
      </c>
      <c r="E190" s="15" t="s">
        <v>2626</v>
      </c>
      <c r="F190" s="16"/>
      <c r="G190" s="17"/>
      <c r="H190" s="17"/>
      <c r="I190" s="18"/>
      <c r="K190"/>
    </row>
    <row r="191" spans="1:11" ht="66" customHeight="1">
      <c r="A191" s="10" t="s">
        <v>2812</v>
      </c>
      <c r="B191" s="10" t="s">
        <v>2577</v>
      </c>
      <c r="C191" s="10" t="s">
        <v>322</v>
      </c>
      <c r="D191" s="11" t="s">
        <v>2710</v>
      </c>
      <c r="E191" s="10" t="s">
        <v>316</v>
      </c>
      <c r="F191" s="12">
        <v>2</v>
      </c>
      <c r="G191" s="13"/>
      <c r="H191" s="13">
        <v>0</v>
      </c>
      <c r="I191" s="13">
        <f t="shared" ref="I191:I196" si="10">ROUND(F191 * H191, 2)</f>
        <v>0</v>
      </c>
      <c r="K191" s="81"/>
    </row>
    <row r="192" spans="1:11" ht="66" customHeight="1">
      <c r="A192" s="10" t="s">
        <v>1201</v>
      </c>
      <c r="B192" s="10">
        <v>98430</v>
      </c>
      <c r="C192" s="10" t="s">
        <v>11</v>
      </c>
      <c r="D192" s="11" t="s">
        <v>162</v>
      </c>
      <c r="E192" s="10" t="s">
        <v>316</v>
      </c>
      <c r="F192" s="12">
        <v>3</v>
      </c>
      <c r="G192" s="13"/>
      <c r="H192" s="13">
        <v>0</v>
      </c>
      <c r="I192" s="13">
        <f t="shared" si="10"/>
        <v>0</v>
      </c>
      <c r="K192" s="84">
        <v>44652</v>
      </c>
    </row>
    <row r="193" spans="1:11" ht="66" customHeight="1">
      <c r="A193" s="10" t="s">
        <v>1202</v>
      </c>
      <c r="B193" s="10" t="s">
        <v>163</v>
      </c>
      <c r="C193" s="10" t="s">
        <v>11</v>
      </c>
      <c r="D193" s="11" t="s">
        <v>164</v>
      </c>
      <c r="E193" s="10" t="s">
        <v>316</v>
      </c>
      <c r="F193" s="12">
        <v>1</v>
      </c>
      <c r="G193" s="13"/>
      <c r="H193" s="13">
        <v>0</v>
      </c>
      <c r="I193" s="13">
        <f t="shared" si="10"/>
        <v>0</v>
      </c>
      <c r="K193"/>
    </row>
    <row r="194" spans="1:11" ht="66" customHeight="1">
      <c r="A194" s="10" t="s">
        <v>1203</v>
      </c>
      <c r="B194" s="10" t="s">
        <v>165</v>
      </c>
      <c r="C194" s="10" t="s">
        <v>11</v>
      </c>
      <c r="D194" s="11" t="s">
        <v>166</v>
      </c>
      <c r="E194" s="10" t="s">
        <v>316</v>
      </c>
      <c r="F194" s="12">
        <v>2</v>
      </c>
      <c r="G194" s="13"/>
      <c r="H194" s="13">
        <v>0</v>
      </c>
      <c r="I194" s="13">
        <f t="shared" si="10"/>
        <v>0</v>
      </c>
      <c r="K194"/>
    </row>
    <row r="195" spans="1:11" ht="66" customHeight="1">
      <c r="A195" s="10" t="s">
        <v>1204</v>
      </c>
      <c r="B195" s="10" t="s">
        <v>167</v>
      </c>
      <c r="C195" s="10" t="s">
        <v>11</v>
      </c>
      <c r="D195" s="11" t="s">
        <v>168</v>
      </c>
      <c r="E195" s="10" t="s">
        <v>316</v>
      </c>
      <c r="F195" s="12">
        <v>1</v>
      </c>
      <c r="G195" s="13"/>
      <c r="H195" s="13">
        <v>0</v>
      </c>
      <c r="I195" s="13">
        <f t="shared" si="10"/>
        <v>0</v>
      </c>
      <c r="K195"/>
    </row>
    <row r="196" spans="1:11" ht="66" customHeight="1">
      <c r="A196" s="10" t="s">
        <v>1205</v>
      </c>
      <c r="B196" s="10" t="s">
        <v>169</v>
      </c>
      <c r="C196" s="10" t="s">
        <v>11</v>
      </c>
      <c r="D196" s="11" t="s">
        <v>170</v>
      </c>
      <c r="E196" s="10" t="s">
        <v>316</v>
      </c>
      <c r="F196" s="12">
        <v>11</v>
      </c>
      <c r="G196" s="13"/>
      <c r="H196" s="13">
        <v>0</v>
      </c>
      <c r="I196" s="13">
        <f t="shared" si="10"/>
        <v>0</v>
      </c>
      <c r="K196"/>
    </row>
    <row r="197" spans="1:11" ht="24" customHeight="1">
      <c r="A197" s="14" t="s">
        <v>877</v>
      </c>
      <c r="B197" s="14"/>
      <c r="C197" s="14"/>
      <c r="D197" s="15" t="s">
        <v>171</v>
      </c>
      <c r="E197" s="15" t="s">
        <v>2626</v>
      </c>
      <c r="F197" s="16"/>
      <c r="G197" s="17"/>
      <c r="H197" s="17"/>
      <c r="I197" s="18"/>
      <c r="K197"/>
    </row>
    <row r="198" spans="1:11" ht="30" customHeight="1">
      <c r="A198" s="10" t="s">
        <v>878</v>
      </c>
      <c r="B198" s="10" t="s">
        <v>172</v>
      </c>
      <c r="C198" s="10" t="s">
        <v>39</v>
      </c>
      <c r="D198" s="11" t="s">
        <v>956</v>
      </c>
      <c r="E198" s="10" t="s">
        <v>103</v>
      </c>
      <c r="F198" s="12">
        <v>273.83</v>
      </c>
      <c r="G198" s="13"/>
      <c r="H198" s="13">
        <v>0</v>
      </c>
      <c r="I198" s="13">
        <f>ROUND(F198 * H198, 2)</f>
        <v>0</v>
      </c>
      <c r="K198"/>
    </row>
    <row r="199" spans="1:11" ht="30" customHeight="1">
      <c r="A199" s="10" t="s">
        <v>1206</v>
      </c>
      <c r="B199" s="10" t="s">
        <v>173</v>
      </c>
      <c r="C199" s="10" t="s">
        <v>39</v>
      </c>
      <c r="D199" s="11" t="s">
        <v>957</v>
      </c>
      <c r="E199" s="10" t="s">
        <v>103</v>
      </c>
      <c r="F199" s="12">
        <v>680.12</v>
      </c>
      <c r="G199" s="13"/>
      <c r="H199" s="13">
        <v>0</v>
      </c>
      <c r="I199" s="13">
        <f>ROUND(F199 * H199, 2)</f>
        <v>0</v>
      </c>
      <c r="K199"/>
    </row>
    <row r="200" spans="1:11" ht="30" customHeight="1">
      <c r="A200" s="10" t="s">
        <v>1207</v>
      </c>
      <c r="B200" s="10" t="s">
        <v>174</v>
      </c>
      <c r="C200" s="10" t="s">
        <v>39</v>
      </c>
      <c r="D200" s="11" t="s">
        <v>958</v>
      </c>
      <c r="E200" s="10" t="s">
        <v>103</v>
      </c>
      <c r="F200" s="12">
        <v>7.73</v>
      </c>
      <c r="G200" s="13"/>
      <c r="H200" s="13">
        <v>0</v>
      </c>
      <c r="I200" s="13">
        <f>ROUND(F200 * H200, 2)</f>
        <v>0</v>
      </c>
      <c r="K200"/>
    </row>
    <row r="201" spans="1:11" ht="24" customHeight="1">
      <c r="A201" s="14" t="s">
        <v>1208</v>
      </c>
      <c r="B201" s="14"/>
      <c r="C201" s="14"/>
      <c r="D201" s="15" t="s">
        <v>108</v>
      </c>
      <c r="E201" s="15" t="s">
        <v>2626</v>
      </c>
      <c r="F201" s="16"/>
      <c r="G201" s="17"/>
      <c r="H201" s="17"/>
      <c r="I201" s="18"/>
      <c r="K201"/>
    </row>
    <row r="202" spans="1:11" ht="45" customHeight="1">
      <c r="A202" s="10" t="s">
        <v>879</v>
      </c>
      <c r="B202" s="10">
        <v>97143</v>
      </c>
      <c r="C202" s="10" t="s">
        <v>11</v>
      </c>
      <c r="D202" s="11" t="s">
        <v>2630</v>
      </c>
      <c r="E202" s="10" t="s">
        <v>103</v>
      </c>
      <c r="F202" s="12">
        <v>273.83</v>
      </c>
      <c r="G202" s="13"/>
      <c r="H202" s="13">
        <v>0</v>
      </c>
      <c r="I202" s="13">
        <f>ROUND(F202 * H202, 2)</f>
        <v>0</v>
      </c>
      <c r="K202"/>
    </row>
    <row r="203" spans="1:11" ht="45" customHeight="1">
      <c r="A203" s="10" t="s">
        <v>1210</v>
      </c>
      <c r="B203" s="10">
        <v>97144</v>
      </c>
      <c r="C203" s="10" t="s">
        <v>11</v>
      </c>
      <c r="D203" s="11" t="s">
        <v>2631</v>
      </c>
      <c r="E203" s="10" t="s">
        <v>103</v>
      </c>
      <c r="F203" s="12">
        <f>680.12-F205</f>
        <v>182.12</v>
      </c>
      <c r="G203" s="13"/>
      <c r="H203" s="13">
        <v>0</v>
      </c>
      <c r="I203" s="13">
        <f>ROUND(F203 * H203, 2)</f>
        <v>0</v>
      </c>
      <c r="K203"/>
    </row>
    <row r="204" spans="1:11" ht="45" customHeight="1">
      <c r="A204" s="10" t="s">
        <v>1211</v>
      </c>
      <c r="B204" s="10">
        <v>97145</v>
      </c>
      <c r="C204" s="10" t="s">
        <v>11</v>
      </c>
      <c r="D204" s="11" t="s">
        <v>2632</v>
      </c>
      <c r="E204" s="10" t="s">
        <v>103</v>
      </c>
      <c r="F204" s="12">
        <v>7.73</v>
      </c>
      <c r="G204" s="13"/>
      <c r="H204" s="13">
        <v>0</v>
      </c>
      <c r="I204" s="13">
        <f>ROUND(F204 * H204, 2)</f>
        <v>0</v>
      </c>
      <c r="K204"/>
    </row>
    <row r="205" spans="1:11" ht="45" customHeight="1">
      <c r="A205" s="10" t="s">
        <v>3182</v>
      </c>
      <c r="B205" s="10">
        <v>97146</v>
      </c>
      <c r="C205" s="10" t="s">
        <v>11</v>
      </c>
      <c r="D205" s="11" t="s">
        <v>2701</v>
      </c>
      <c r="E205" s="10" t="s">
        <v>103</v>
      </c>
      <c r="F205" s="12">
        <f>498</f>
        <v>498</v>
      </c>
      <c r="G205" s="13"/>
      <c r="H205" s="13">
        <v>0</v>
      </c>
      <c r="I205" s="13">
        <f t="shared" ref="I205:I206" si="11">ROUND(F205 * H205, 2)</f>
        <v>0</v>
      </c>
      <c r="K205"/>
    </row>
    <row r="206" spans="1:11" ht="45" customHeight="1">
      <c r="A206" s="10" t="s">
        <v>3183</v>
      </c>
      <c r="B206" s="10">
        <v>97147</v>
      </c>
      <c r="C206" s="10" t="s">
        <v>11</v>
      </c>
      <c r="D206" s="11" t="s">
        <v>3176</v>
      </c>
      <c r="E206" s="10" t="s">
        <v>103</v>
      </c>
      <c r="F206" s="12">
        <v>20</v>
      </c>
      <c r="G206" s="13"/>
      <c r="H206" s="13">
        <v>0</v>
      </c>
      <c r="I206" s="13">
        <f t="shared" si="11"/>
        <v>0</v>
      </c>
      <c r="K206"/>
    </row>
    <row r="207" spans="1:11" ht="24" customHeight="1">
      <c r="A207" s="14" t="s">
        <v>1212</v>
      </c>
      <c r="B207" s="14"/>
      <c r="C207" s="14"/>
      <c r="D207" s="15" t="s">
        <v>113</v>
      </c>
      <c r="E207" s="15" t="s">
        <v>2626</v>
      </c>
      <c r="F207" s="16"/>
      <c r="G207" s="17"/>
      <c r="H207" s="17"/>
      <c r="I207" s="18"/>
      <c r="K207"/>
    </row>
    <row r="208" spans="1:11" ht="24" customHeight="1">
      <c r="A208" s="10" t="s">
        <v>880</v>
      </c>
      <c r="B208" s="10" t="s">
        <v>175</v>
      </c>
      <c r="C208" s="10" t="s">
        <v>39</v>
      </c>
      <c r="D208" s="11" t="s">
        <v>2633</v>
      </c>
      <c r="E208" s="10" t="s">
        <v>13</v>
      </c>
      <c r="F208" s="12">
        <v>2.4</v>
      </c>
      <c r="G208" s="13"/>
      <c r="H208" s="13">
        <v>0</v>
      </c>
      <c r="I208" s="13">
        <f>ROUND(F208 * H208, 2)</f>
        <v>0</v>
      </c>
      <c r="K208"/>
    </row>
    <row r="209" spans="1:11" ht="24" customHeight="1">
      <c r="A209" s="10" t="s">
        <v>1213</v>
      </c>
      <c r="B209" s="10" t="s">
        <v>175</v>
      </c>
      <c r="C209" s="10" t="s">
        <v>39</v>
      </c>
      <c r="D209" s="11" t="s">
        <v>2633</v>
      </c>
      <c r="E209" s="10" t="s">
        <v>13</v>
      </c>
      <c r="F209" s="12">
        <v>8</v>
      </c>
      <c r="G209" s="13"/>
      <c r="H209" s="13">
        <v>0</v>
      </c>
      <c r="I209" s="13">
        <f>ROUND(F209 * H209, 2)</f>
        <v>0</v>
      </c>
      <c r="K209"/>
    </row>
    <row r="210" spans="1:11" ht="24" customHeight="1">
      <c r="A210" s="14" t="s">
        <v>1095</v>
      </c>
      <c r="B210" s="14"/>
      <c r="C210" s="14"/>
      <c r="D210" s="15" t="s">
        <v>882</v>
      </c>
      <c r="E210" s="15" t="s">
        <v>2626</v>
      </c>
      <c r="F210" s="16"/>
      <c r="G210" s="17"/>
      <c r="H210" s="17"/>
      <c r="I210" s="18"/>
      <c r="K210"/>
    </row>
    <row r="211" spans="1:11" ht="24" customHeight="1">
      <c r="A211" s="19" t="s">
        <v>1096</v>
      </c>
      <c r="B211" s="19" t="s">
        <v>176</v>
      </c>
      <c r="C211" s="19" t="s">
        <v>39</v>
      </c>
      <c r="D211" s="20" t="s">
        <v>177</v>
      </c>
      <c r="E211" s="19" t="s">
        <v>103</v>
      </c>
      <c r="F211" s="21">
        <v>190</v>
      </c>
      <c r="G211" s="22"/>
      <c r="H211" s="13">
        <v>0</v>
      </c>
      <c r="I211" s="22">
        <f>ROUND(F211 * H211, 2)</f>
        <v>0</v>
      </c>
      <c r="K211"/>
    </row>
    <row r="212" spans="1:11" ht="24" customHeight="1">
      <c r="A212" s="19" t="s">
        <v>1214</v>
      </c>
      <c r="B212" s="19" t="s">
        <v>3179</v>
      </c>
      <c r="C212" s="19" t="s">
        <v>39</v>
      </c>
      <c r="D212" s="20" t="s">
        <v>178</v>
      </c>
      <c r="E212" s="19" t="s">
        <v>103</v>
      </c>
      <c r="F212" s="21">
        <f>696-F214</f>
        <v>198</v>
      </c>
      <c r="G212" s="22"/>
      <c r="H212" s="13">
        <v>0</v>
      </c>
      <c r="I212" s="22">
        <f>ROUND(F212 * H212, 2)</f>
        <v>0</v>
      </c>
      <c r="K212"/>
    </row>
    <row r="213" spans="1:11" ht="24" customHeight="1">
      <c r="A213" s="19" t="s">
        <v>1215</v>
      </c>
      <c r="B213" s="19" t="s">
        <v>179</v>
      </c>
      <c r="C213" s="19" t="s">
        <v>39</v>
      </c>
      <c r="D213" s="20" t="s">
        <v>180</v>
      </c>
      <c r="E213" s="19" t="s">
        <v>103</v>
      </c>
      <c r="F213" s="21">
        <v>12</v>
      </c>
      <c r="G213" s="22"/>
      <c r="H213" s="13">
        <v>0</v>
      </c>
      <c r="I213" s="22">
        <f>ROUND(F213 * H213, 2)</f>
        <v>0</v>
      </c>
      <c r="K213"/>
    </row>
    <row r="214" spans="1:11" ht="24" customHeight="1">
      <c r="A214" s="19" t="s">
        <v>3184</v>
      </c>
      <c r="B214" s="19" t="s">
        <v>3178</v>
      </c>
      <c r="C214" s="19" t="s">
        <v>39</v>
      </c>
      <c r="D214" s="20" t="s">
        <v>3177</v>
      </c>
      <c r="E214" s="19" t="s">
        <v>103</v>
      </c>
      <c r="F214" s="21">
        <v>498</v>
      </c>
      <c r="G214" s="22"/>
      <c r="H214" s="13">
        <v>0</v>
      </c>
      <c r="I214" s="22">
        <f t="shared" ref="I214:I215" si="12">ROUND(F214 * H214, 2)</f>
        <v>0</v>
      </c>
      <c r="K214"/>
    </row>
    <row r="215" spans="1:11" ht="24" customHeight="1">
      <c r="A215" s="19" t="s">
        <v>3185</v>
      </c>
      <c r="B215" s="19" t="s">
        <v>3181</v>
      </c>
      <c r="C215" s="19" t="s">
        <v>39</v>
      </c>
      <c r="D215" s="20" t="s">
        <v>3180</v>
      </c>
      <c r="E215" s="19" t="s">
        <v>103</v>
      </c>
      <c r="F215" s="21">
        <v>20</v>
      </c>
      <c r="G215" s="22"/>
      <c r="H215" s="13">
        <v>0</v>
      </c>
      <c r="I215" s="22">
        <f t="shared" si="12"/>
        <v>0</v>
      </c>
      <c r="K215"/>
    </row>
    <row r="216" spans="1:11" ht="24" customHeight="1">
      <c r="A216" s="19" t="s">
        <v>3186</v>
      </c>
      <c r="B216" s="19" t="s">
        <v>181</v>
      </c>
      <c r="C216" s="19" t="s">
        <v>39</v>
      </c>
      <c r="D216" s="20" t="s">
        <v>959</v>
      </c>
      <c r="E216" s="19" t="s">
        <v>316</v>
      </c>
      <c r="F216" s="21">
        <v>18</v>
      </c>
      <c r="G216" s="22"/>
      <c r="H216" s="13">
        <v>0</v>
      </c>
      <c r="I216" s="22">
        <f>ROUND(F216 * H216, 2)</f>
        <v>0</v>
      </c>
      <c r="K216"/>
    </row>
    <row r="217" spans="1:11" ht="24" customHeight="1">
      <c r="A217" s="19" t="s">
        <v>3187</v>
      </c>
      <c r="B217" s="19" t="s">
        <v>182</v>
      </c>
      <c r="C217" s="19" t="s">
        <v>39</v>
      </c>
      <c r="D217" s="20" t="s">
        <v>183</v>
      </c>
      <c r="E217" s="19" t="s">
        <v>316</v>
      </c>
      <c r="F217" s="21">
        <v>2</v>
      </c>
      <c r="G217" s="22"/>
      <c r="H217" s="13">
        <v>0</v>
      </c>
      <c r="I217" s="22">
        <f>ROUND(F217 * H217, 2)</f>
        <v>0</v>
      </c>
      <c r="K217"/>
    </row>
    <row r="218" spans="1:11" ht="24" customHeight="1">
      <c r="A218" s="2" t="s">
        <v>1216</v>
      </c>
      <c r="B218" s="2"/>
      <c r="C218" s="2"/>
      <c r="D218" s="3" t="s">
        <v>184</v>
      </c>
      <c r="E218" s="3" t="s">
        <v>2626</v>
      </c>
      <c r="F218" s="4"/>
      <c r="G218" s="5"/>
      <c r="H218" s="5"/>
      <c r="I218" s="6"/>
      <c r="K218"/>
    </row>
    <row r="219" spans="1:11" ht="24" customHeight="1">
      <c r="A219" s="14" t="s">
        <v>1217</v>
      </c>
      <c r="B219" s="14"/>
      <c r="C219" s="14"/>
      <c r="D219" s="15" t="s">
        <v>37</v>
      </c>
      <c r="E219" s="15" t="s">
        <v>2626</v>
      </c>
      <c r="F219" s="16"/>
      <c r="G219" s="17"/>
      <c r="H219" s="17"/>
      <c r="I219" s="18"/>
      <c r="K219"/>
    </row>
    <row r="220" spans="1:11" ht="24" customHeight="1">
      <c r="A220" s="10" t="s">
        <v>1218</v>
      </c>
      <c r="B220" s="10" t="s">
        <v>38</v>
      </c>
      <c r="C220" s="10" t="s">
        <v>39</v>
      </c>
      <c r="D220" s="11" t="s">
        <v>40</v>
      </c>
      <c r="E220" s="10" t="s">
        <v>13</v>
      </c>
      <c r="F220" s="12">
        <v>2509.8000000000002</v>
      </c>
      <c r="G220" s="13"/>
      <c r="H220" s="13">
        <v>0</v>
      </c>
      <c r="I220" s="13">
        <f>ROUND(F220 * H220, 2)</f>
        <v>0</v>
      </c>
      <c r="K220"/>
    </row>
    <row r="221" spans="1:11" ht="24" customHeight="1">
      <c r="A221" s="14" t="s">
        <v>1219</v>
      </c>
      <c r="B221" s="14"/>
      <c r="C221" s="14"/>
      <c r="D221" s="15" t="s">
        <v>44</v>
      </c>
      <c r="E221" s="15" t="s">
        <v>2626</v>
      </c>
      <c r="F221" s="16"/>
      <c r="G221" s="17"/>
      <c r="H221" s="17"/>
      <c r="I221" s="18"/>
      <c r="K221"/>
    </row>
    <row r="222" spans="1:11" ht="24" customHeight="1">
      <c r="A222" s="10" t="s">
        <v>1220</v>
      </c>
      <c r="B222" s="10" t="s">
        <v>45</v>
      </c>
      <c r="C222" s="10" t="s">
        <v>39</v>
      </c>
      <c r="D222" s="11" t="s">
        <v>46</v>
      </c>
      <c r="E222" s="10" t="s">
        <v>21</v>
      </c>
      <c r="F222" s="12">
        <v>469.72</v>
      </c>
      <c r="G222" s="13"/>
      <c r="H222" s="13">
        <v>0</v>
      </c>
      <c r="I222" s="13">
        <f t="shared" ref="I222:I235" si="13">ROUND(F222 * H222, 2)</f>
        <v>0</v>
      </c>
      <c r="K222"/>
    </row>
    <row r="223" spans="1:11" ht="24" customHeight="1">
      <c r="A223" s="10" t="s">
        <v>1221</v>
      </c>
      <c r="B223" s="10" t="s">
        <v>47</v>
      </c>
      <c r="C223" s="10" t="s">
        <v>39</v>
      </c>
      <c r="D223" s="11" t="s">
        <v>48</v>
      </c>
      <c r="E223" s="10" t="s">
        <v>21</v>
      </c>
      <c r="F223" s="12">
        <v>88</v>
      </c>
      <c r="G223" s="13"/>
      <c r="H223" s="13">
        <v>0</v>
      </c>
      <c r="I223" s="13">
        <f t="shared" si="13"/>
        <v>0</v>
      </c>
      <c r="K223"/>
    </row>
    <row r="224" spans="1:11" ht="24" customHeight="1">
      <c r="A224" s="10" t="s">
        <v>1222</v>
      </c>
      <c r="B224" s="10" t="s">
        <v>185</v>
      </c>
      <c r="C224" s="10" t="s">
        <v>7</v>
      </c>
      <c r="D224" s="11" t="s">
        <v>186</v>
      </c>
      <c r="E224" s="10" t="s">
        <v>21</v>
      </c>
      <c r="F224" s="12">
        <v>4140</v>
      </c>
      <c r="G224" s="13"/>
      <c r="H224" s="13">
        <v>0</v>
      </c>
      <c r="I224" s="13">
        <f t="shared" si="13"/>
        <v>0</v>
      </c>
      <c r="K224"/>
    </row>
    <row r="225" spans="1:11" ht="24" customHeight="1">
      <c r="A225" s="10" t="s">
        <v>1223</v>
      </c>
      <c r="B225" s="10" t="s">
        <v>49</v>
      </c>
      <c r="C225" s="10" t="s">
        <v>39</v>
      </c>
      <c r="D225" s="11" t="s">
        <v>50</v>
      </c>
      <c r="E225" s="10" t="s">
        <v>21</v>
      </c>
      <c r="F225" s="12">
        <v>2318.41</v>
      </c>
      <c r="G225" s="13"/>
      <c r="H225" s="13">
        <v>0</v>
      </c>
      <c r="I225" s="13">
        <f t="shared" si="13"/>
        <v>0</v>
      </c>
      <c r="K225"/>
    </row>
    <row r="226" spans="1:11" ht="24" customHeight="1">
      <c r="A226" s="10" t="s">
        <v>1224</v>
      </c>
      <c r="B226" s="10" t="s">
        <v>187</v>
      </c>
      <c r="C226" s="10" t="s">
        <v>39</v>
      </c>
      <c r="D226" s="11" t="s">
        <v>188</v>
      </c>
      <c r="E226" s="10" t="s">
        <v>13</v>
      </c>
      <c r="F226" s="12">
        <v>2779.69</v>
      </c>
      <c r="G226" s="13"/>
      <c r="H226" s="13">
        <v>0</v>
      </c>
      <c r="I226" s="13">
        <f t="shared" si="13"/>
        <v>0</v>
      </c>
      <c r="K226"/>
    </row>
    <row r="227" spans="1:11" ht="24" customHeight="1">
      <c r="A227" s="10" t="s">
        <v>1225</v>
      </c>
      <c r="B227" s="10" t="s">
        <v>145</v>
      </c>
      <c r="C227" s="10" t="s">
        <v>39</v>
      </c>
      <c r="D227" s="11" t="s">
        <v>146</v>
      </c>
      <c r="E227" s="10" t="s">
        <v>13</v>
      </c>
      <c r="F227" s="12">
        <v>2779.69</v>
      </c>
      <c r="G227" s="13"/>
      <c r="H227" s="13">
        <v>0</v>
      </c>
      <c r="I227" s="13">
        <f t="shared" si="13"/>
        <v>0</v>
      </c>
      <c r="K227"/>
    </row>
    <row r="228" spans="1:11" ht="24" customHeight="1">
      <c r="A228" s="10" t="s">
        <v>1226</v>
      </c>
      <c r="B228" s="10" t="s">
        <v>53</v>
      </c>
      <c r="C228" s="10" t="s">
        <v>39</v>
      </c>
      <c r="D228" s="11" t="s">
        <v>54</v>
      </c>
      <c r="E228" s="10" t="s">
        <v>21</v>
      </c>
      <c r="F228" s="12">
        <v>732.08280000000002</v>
      </c>
      <c r="G228" s="13"/>
      <c r="H228" s="13">
        <v>0</v>
      </c>
      <c r="I228" s="13">
        <f t="shared" si="13"/>
        <v>0</v>
      </c>
      <c r="K228"/>
    </row>
    <row r="229" spans="1:11" ht="24" customHeight="1">
      <c r="A229" s="10" t="s">
        <v>1227</v>
      </c>
      <c r="B229" s="10" t="s">
        <v>189</v>
      </c>
      <c r="C229" s="10" t="s">
        <v>39</v>
      </c>
      <c r="D229" s="11" t="s">
        <v>190</v>
      </c>
      <c r="E229" s="10" t="s">
        <v>21</v>
      </c>
      <c r="F229" s="12">
        <v>732.08280000000002</v>
      </c>
      <c r="G229" s="13"/>
      <c r="H229" s="13">
        <v>0</v>
      </c>
      <c r="I229" s="13">
        <f t="shared" si="13"/>
        <v>0</v>
      </c>
      <c r="K229"/>
    </row>
    <row r="230" spans="1:11" ht="24" customHeight="1">
      <c r="A230" s="10" t="s">
        <v>1228</v>
      </c>
      <c r="B230" s="10" t="s">
        <v>29</v>
      </c>
      <c r="C230" s="10" t="s">
        <v>11</v>
      </c>
      <c r="D230" s="11" t="s">
        <v>30</v>
      </c>
      <c r="E230" s="10" t="s">
        <v>21</v>
      </c>
      <c r="F230" s="12">
        <v>732.08280000000002</v>
      </c>
      <c r="G230" s="13"/>
      <c r="H230" s="13">
        <v>0</v>
      </c>
      <c r="I230" s="13">
        <f t="shared" si="13"/>
        <v>0</v>
      </c>
      <c r="K230"/>
    </row>
    <row r="231" spans="1:11" ht="24" customHeight="1">
      <c r="A231" s="10" t="s">
        <v>1229</v>
      </c>
      <c r="B231" s="10" t="s">
        <v>191</v>
      </c>
      <c r="C231" s="10" t="s">
        <v>39</v>
      </c>
      <c r="D231" s="11" t="s">
        <v>192</v>
      </c>
      <c r="E231" s="10" t="s">
        <v>21</v>
      </c>
      <c r="F231" s="12">
        <v>177.51</v>
      </c>
      <c r="G231" s="13"/>
      <c r="H231" s="13">
        <v>0</v>
      </c>
      <c r="I231" s="13">
        <f t="shared" si="13"/>
        <v>0</v>
      </c>
      <c r="K231"/>
    </row>
    <row r="232" spans="1:11" ht="30" customHeight="1">
      <c r="A232" s="10" t="s">
        <v>1230</v>
      </c>
      <c r="B232" s="10" t="s">
        <v>22</v>
      </c>
      <c r="C232" s="10" t="s">
        <v>11</v>
      </c>
      <c r="D232" s="11" t="s">
        <v>23</v>
      </c>
      <c r="E232" s="10" t="s">
        <v>2725</v>
      </c>
      <c r="F232" s="12">
        <v>230.76</v>
      </c>
      <c r="G232" s="13"/>
      <c r="H232" s="13">
        <v>0</v>
      </c>
      <c r="I232" s="13">
        <f t="shared" si="13"/>
        <v>0</v>
      </c>
      <c r="K232"/>
    </row>
    <row r="233" spans="1:11" ht="24" customHeight="1">
      <c r="A233" s="10" t="s">
        <v>1231</v>
      </c>
      <c r="B233" s="10" t="s">
        <v>153</v>
      </c>
      <c r="C233" s="10" t="s">
        <v>39</v>
      </c>
      <c r="D233" s="11" t="s">
        <v>154</v>
      </c>
      <c r="E233" s="10" t="s">
        <v>21</v>
      </c>
      <c r="F233" s="12">
        <v>7016.13</v>
      </c>
      <c r="G233" s="13"/>
      <c r="H233" s="13">
        <v>0</v>
      </c>
      <c r="I233" s="13">
        <f t="shared" si="13"/>
        <v>0</v>
      </c>
      <c r="K233"/>
    </row>
    <row r="234" spans="1:11" ht="24" customHeight="1">
      <c r="A234" s="10" t="s">
        <v>1232</v>
      </c>
      <c r="B234" s="10" t="s">
        <v>193</v>
      </c>
      <c r="C234" s="10" t="s">
        <v>39</v>
      </c>
      <c r="D234" s="11" t="s">
        <v>194</v>
      </c>
      <c r="E234" s="10" t="s">
        <v>21</v>
      </c>
      <c r="F234" s="12">
        <v>9120.9699999999993</v>
      </c>
      <c r="G234" s="13"/>
      <c r="H234" s="13">
        <v>0</v>
      </c>
      <c r="I234" s="13">
        <f t="shared" si="13"/>
        <v>0</v>
      </c>
      <c r="K234"/>
    </row>
    <row r="235" spans="1:11" ht="24" customHeight="1">
      <c r="A235" s="10" t="s">
        <v>1233</v>
      </c>
      <c r="B235" s="10" t="s">
        <v>59</v>
      </c>
      <c r="C235" s="10" t="s">
        <v>39</v>
      </c>
      <c r="D235" s="11" t="s">
        <v>60</v>
      </c>
      <c r="E235" s="10" t="s">
        <v>21</v>
      </c>
      <c r="F235" s="12">
        <v>9120.9699999999993</v>
      </c>
      <c r="G235" s="13"/>
      <c r="H235" s="13">
        <v>0</v>
      </c>
      <c r="I235" s="13">
        <f t="shared" si="13"/>
        <v>0</v>
      </c>
      <c r="K235"/>
    </row>
    <row r="236" spans="1:11" ht="24" customHeight="1">
      <c r="A236" s="14" t="s">
        <v>1234</v>
      </c>
      <c r="B236" s="14"/>
      <c r="C236" s="14"/>
      <c r="D236" s="15" t="s">
        <v>195</v>
      </c>
      <c r="E236" s="15" t="s">
        <v>2626</v>
      </c>
      <c r="F236" s="16"/>
      <c r="G236" s="17"/>
      <c r="H236" s="17"/>
      <c r="I236" s="18"/>
      <c r="K236"/>
    </row>
    <row r="237" spans="1:11" ht="30" customHeight="1">
      <c r="A237" s="10" t="s">
        <v>1235</v>
      </c>
      <c r="B237" s="10" t="s">
        <v>196</v>
      </c>
      <c r="C237" s="10" t="s">
        <v>7</v>
      </c>
      <c r="D237" s="11" t="s">
        <v>197</v>
      </c>
      <c r="E237" s="10" t="s">
        <v>13</v>
      </c>
      <c r="F237" s="12">
        <v>2727.59</v>
      </c>
      <c r="G237" s="13"/>
      <c r="H237" s="13">
        <v>0</v>
      </c>
      <c r="I237" s="13">
        <f>ROUND(F237 * H237, 2)</f>
        <v>0</v>
      </c>
      <c r="K237"/>
    </row>
    <row r="238" spans="1:11" ht="24" customHeight="1">
      <c r="A238" s="14" t="s">
        <v>1236</v>
      </c>
      <c r="B238" s="14"/>
      <c r="C238" s="14"/>
      <c r="D238" s="15" t="s">
        <v>198</v>
      </c>
      <c r="E238" s="15" t="s">
        <v>2626</v>
      </c>
      <c r="F238" s="16"/>
      <c r="G238" s="17"/>
      <c r="H238" s="17"/>
      <c r="I238" s="18"/>
      <c r="K238"/>
    </row>
    <row r="239" spans="1:11" ht="42.75" customHeight="1">
      <c r="A239" s="10" t="s">
        <v>1237</v>
      </c>
      <c r="B239" s="10" t="s">
        <v>199</v>
      </c>
      <c r="C239" s="10" t="s">
        <v>39</v>
      </c>
      <c r="D239" s="11" t="s">
        <v>2711</v>
      </c>
      <c r="E239" s="10" t="s">
        <v>103</v>
      </c>
      <c r="F239" s="12">
        <v>271.83999999999997</v>
      </c>
      <c r="G239" s="13"/>
      <c r="H239" s="13">
        <v>0</v>
      </c>
      <c r="I239" s="13">
        <f t="shared" ref="I239:I244" si="14">ROUND(F239 * H239, 2)</f>
        <v>0</v>
      </c>
      <c r="K239"/>
    </row>
    <row r="240" spans="1:11" ht="24" customHeight="1">
      <c r="A240" s="19" t="s">
        <v>1238</v>
      </c>
      <c r="B240" s="19" t="s">
        <v>200</v>
      </c>
      <c r="C240" s="19" t="s">
        <v>7</v>
      </c>
      <c r="D240" s="20" t="s">
        <v>201</v>
      </c>
      <c r="E240" s="19" t="s">
        <v>13</v>
      </c>
      <c r="F240" s="21">
        <v>1848.576</v>
      </c>
      <c r="G240" s="22"/>
      <c r="H240" s="22"/>
      <c r="I240" s="22">
        <f t="shared" si="14"/>
        <v>0</v>
      </c>
      <c r="K240"/>
    </row>
    <row r="241" spans="1:11" ht="30.75" customHeight="1">
      <c r="A241" s="10" t="s">
        <v>1239</v>
      </c>
      <c r="B241" s="10" t="s">
        <v>202</v>
      </c>
      <c r="C241" s="10" t="s">
        <v>39</v>
      </c>
      <c r="D241" s="11" t="s">
        <v>960</v>
      </c>
      <c r="E241" s="10" t="s">
        <v>13</v>
      </c>
      <c r="F241" s="12">
        <v>2727.65</v>
      </c>
      <c r="G241" s="13"/>
      <c r="H241" s="13">
        <v>0</v>
      </c>
      <c r="I241" s="13">
        <f t="shared" si="14"/>
        <v>0</v>
      </c>
      <c r="K241"/>
    </row>
    <row r="242" spans="1:11" ht="24" customHeight="1">
      <c r="A242" s="10" t="s">
        <v>1240</v>
      </c>
      <c r="B242" s="10" t="s">
        <v>176</v>
      </c>
      <c r="C242" s="10" t="s">
        <v>39</v>
      </c>
      <c r="D242" s="11" t="s">
        <v>177</v>
      </c>
      <c r="E242" s="10" t="s">
        <v>103</v>
      </c>
      <c r="F242" s="12">
        <v>127.45</v>
      </c>
      <c r="G242" s="13"/>
      <c r="H242" s="13">
        <v>0</v>
      </c>
      <c r="I242" s="13">
        <f t="shared" si="14"/>
        <v>0</v>
      </c>
      <c r="K242"/>
    </row>
    <row r="243" spans="1:11" ht="47.25" customHeight="1">
      <c r="A243" s="10" t="s">
        <v>1241</v>
      </c>
      <c r="B243" s="10" t="s">
        <v>203</v>
      </c>
      <c r="C243" s="10" t="s">
        <v>11</v>
      </c>
      <c r="D243" s="11" t="s">
        <v>204</v>
      </c>
      <c r="E243" s="10" t="s">
        <v>316</v>
      </c>
      <c r="F243" s="12">
        <v>3</v>
      </c>
      <c r="G243" s="13"/>
      <c r="H243" s="13">
        <v>0</v>
      </c>
      <c r="I243" s="13">
        <f t="shared" si="14"/>
        <v>0</v>
      </c>
      <c r="K243"/>
    </row>
    <row r="244" spans="1:11" ht="30" customHeight="1">
      <c r="A244" s="10" t="s">
        <v>1242</v>
      </c>
      <c r="B244" s="10" t="s">
        <v>205</v>
      </c>
      <c r="C244" s="10" t="s">
        <v>39</v>
      </c>
      <c r="D244" s="11" t="s">
        <v>2712</v>
      </c>
      <c r="E244" s="10" t="s">
        <v>316</v>
      </c>
      <c r="F244" s="12">
        <v>2</v>
      </c>
      <c r="G244" s="13"/>
      <c r="H244" s="13">
        <v>0</v>
      </c>
      <c r="I244" s="13">
        <f t="shared" si="14"/>
        <v>0</v>
      </c>
      <c r="K244"/>
    </row>
    <row r="245" spans="1:11" ht="24" customHeight="1">
      <c r="A245" s="46" t="s">
        <v>1243</v>
      </c>
      <c r="B245" s="46"/>
      <c r="C245" s="46"/>
      <c r="D245" s="47" t="s">
        <v>2521</v>
      </c>
      <c r="E245" s="47" t="s">
        <v>2626</v>
      </c>
      <c r="F245" s="48"/>
      <c r="G245" s="49"/>
      <c r="H245" s="49"/>
      <c r="I245" s="50">
        <f>SUM(I246:I1626)</f>
        <v>0</v>
      </c>
      <c r="K245"/>
    </row>
    <row r="246" spans="1:11" ht="24" customHeight="1">
      <c r="A246" s="2" t="s">
        <v>1244</v>
      </c>
      <c r="B246" s="2"/>
      <c r="C246" s="2"/>
      <c r="D246" s="3" t="s">
        <v>206</v>
      </c>
      <c r="E246" s="3" t="s">
        <v>2626</v>
      </c>
      <c r="F246" s="4"/>
      <c r="G246" s="5"/>
      <c r="H246" s="5"/>
      <c r="I246" s="6"/>
      <c r="K246"/>
    </row>
    <row r="247" spans="1:11" ht="24" customHeight="1">
      <c r="A247" s="14" t="s">
        <v>1245</v>
      </c>
      <c r="B247" s="14"/>
      <c r="C247" s="14"/>
      <c r="D247" s="15" t="s">
        <v>37</v>
      </c>
      <c r="E247" s="15" t="s">
        <v>2626</v>
      </c>
      <c r="F247" s="16"/>
      <c r="G247" s="17"/>
      <c r="H247" s="17"/>
      <c r="I247" s="18"/>
      <c r="K247"/>
    </row>
    <row r="248" spans="1:11" ht="24" customHeight="1">
      <c r="A248" s="10" t="s">
        <v>1246</v>
      </c>
      <c r="B248" s="10" t="s">
        <v>38</v>
      </c>
      <c r="C248" s="10" t="s">
        <v>39</v>
      </c>
      <c r="D248" s="11" t="s">
        <v>40</v>
      </c>
      <c r="E248" s="10" t="s">
        <v>13</v>
      </c>
      <c r="F248" s="12">
        <v>380.13</v>
      </c>
      <c r="G248" s="13"/>
      <c r="H248" s="13">
        <v>0</v>
      </c>
      <c r="I248" s="13">
        <f>ROUND(F248 * H248, 2)</f>
        <v>0</v>
      </c>
      <c r="K248"/>
    </row>
    <row r="249" spans="1:11" ht="24" customHeight="1">
      <c r="A249" s="14" t="s">
        <v>1247</v>
      </c>
      <c r="B249" s="14"/>
      <c r="C249" s="14"/>
      <c r="D249" s="15" t="s">
        <v>44</v>
      </c>
      <c r="E249" s="15" t="s">
        <v>2626</v>
      </c>
      <c r="F249" s="16"/>
      <c r="G249" s="17"/>
      <c r="H249" s="17"/>
      <c r="I249" s="18"/>
      <c r="K249"/>
    </row>
    <row r="250" spans="1:11" ht="24" customHeight="1">
      <c r="A250" s="10" t="s">
        <v>1248</v>
      </c>
      <c r="B250" s="10" t="s">
        <v>45</v>
      </c>
      <c r="C250" s="10" t="s">
        <v>39</v>
      </c>
      <c r="D250" s="11" t="s">
        <v>46</v>
      </c>
      <c r="E250" s="10" t="s">
        <v>21</v>
      </c>
      <c r="F250" s="12">
        <v>78.819999999999993</v>
      </c>
      <c r="G250" s="13"/>
      <c r="H250" s="13">
        <v>0</v>
      </c>
      <c r="I250" s="13">
        <f t="shared" ref="I250:I257" si="15">ROUND(F250 * H250, 2)</f>
        <v>0</v>
      </c>
      <c r="K250"/>
    </row>
    <row r="251" spans="1:11" ht="24" customHeight="1">
      <c r="A251" s="10" t="s">
        <v>1249</v>
      </c>
      <c r="B251" s="10" t="s">
        <v>47</v>
      </c>
      <c r="C251" s="10" t="s">
        <v>39</v>
      </c>
      <c r="D251" s="11" t="s">
        <v>48</v>
      </c>
      <c r="E251" s="10" t="s">
        <v>21</v>
      </c>
      <c r="F251" s="12">
        <v>709.35</v>
      </c>
      <c r="G251" s="13"/>
      <c r="H251" s="13">
        <v>0</v>
      </c>
      <c r="I251" s="13">
        <f t="shared" si="15"/>
        <v>0</v>
      </c>
      <c r="K251"/>
    </row>
    <row r="252" spans="1:11" ht="24" customHeight="1">
      <c r="A252" s="10" t="s">
        <v>1250</v>
      </c>
      <c r="B252" s="10" t="s">
        <v>49</v>
      </c>
      <c r="C252" s="10" t="s">
        <v>39</v>
      </c>
      <c r="D252" s="11" t="s">
        <v>50</v>
      </c>
      <c r="E252" s="10" t="s">
        <v>21</v>
      </c>
      <c r="F252" s="12">
        <v>536.64</v>
      </c>
      <c r="G252" s="13"/>
      <c r="H252" s="13">
        <v>0</v>
      </c>
      <c r="I252" s="13">
        <f t="shared" si="15"/>
        <v>0</v>
      </c>
      <c r="K252"/>
    </row>
    <row r="253" spans="1:11" ht="24" customHeight="1">
      <c r="A253" s="10" t="s">
        <v>1251</v>
      </c>
      <c r="B253" s="10" t="s">
        <v>51</v>
      </c>
      <c r="C253" s="10" t="s">
        <v>39</v>
      </c>
      <c r="D253" s="11" t="s">
        <v>52</v>
      </c>
      <c r="E253" s="10" t="s">
        <v>21</v>
      </c>
      <c r="F253" s="12">
        <v>10.54</v>
      </c>
      <c r="G253" s="13"/>
      <c r="H253" s="13">
        <v>0</v>
      </c>
      <c r="I253" s="13">
        <f t="shared" si="15"/>
        <v>0</v>
      </c>
      <c r="K253"/>
    </row>
    <row r="254" spans="1:11" ht="24" customHeight="1">
      <c r="A254" s="10" t="s">
        <v>1252</v>
      </c>
      <c r="B254" s="10" t="s">
        <v>53</v>
      </c>
      <c r="C254" s="10" t="s">
        <v>39</v>
      </c>
      <c r="D254" s="11" t="s">
        <v>54</v>
      </c>
      <c r="E254" s="10" t="s">
        <v>21</v>
      </c>
      <c r="F254" s="12">
        <v>1216.42</v>
      </c>
      <c r="G254" s="13"/>
      <c r="H254" s="13">
        <v>0</v>
      </c>
      <c r="I254" s="13">
        <f t="shared" si="15"/>
        <v>0</v>
      </c>
      <c r="K254"/>
    </row>
    <row r="255" spans="1:11" ht="24" customHeight="1">
      <c r="A255" s="10" t="s">
        <v>1253</v>
      </c>
      <c r="B255" s="10" t="s">
        <v>145</v>
      </c>
      <c r="C255" s="10" t="s">
        <v>39</v>
      </c>
      <c r="D255" s="11" t="s">
        <v>146</v>
      </c>
      <c r="E255" s="10" t="s">
        <v>13</v>
      </c>
      <c r="F255" s="12">
        <v>380.13</v>
      </c>
      <c r="G255" s="13"/>
      <c r="H255" s="13">
        <v>0</v>
      </c>
      <c r="I255" s="13">
        <f t="shared" si="15"/>
        <v>0</v>
      </c>
      <c r="K255"/>
    </row>
    <row r="256" spans="1:11" ht="24" customHeight="1">
      <c r="A256" s="10" t="s">
        <v>1254</v>
      </c>
      <c r="B256" s="10" t="s">
        <v>153</v>
      </c>
      <c r="C256" s="10" t="s">
        <v>39</v>
      </c>
      <c r="D256" s="11" t="s">
        <v>154</v>
      </c>
      <c r="E256" s="10" t="s">
        <v>21</v>
      </c>
      <c r="F256" s="12">
        <v>1216.43</v>
      </c>
      <c r="G256" s="13"/>
      <c r="H256" s="13">
        <v>0</v>
      </c>
      <c r="I256" s="13">
        <f t="shared" si="15"/>
        <v>0</v>
      </c>
      <c r="K256"/>
    </row>
    <row r="257" spans="1:11" ht="24" customHeight="1">
      <c r="A257" s="10" t="s">
        <v>1255</v>
      </c>
      <c r="B257" s="10" t="s">
        <v>151</v>
      </c>
      <c r="C257" s="10" t="s">
        <v>39</v>
      </c>
      <c r="D257" s="11" t="s">
        <v>152</v>
      </c>
      <c r="E257" s="10" t="s">
        <v>2725</v>
      </c>
      <c r="F257" s="12">
        <v>22807.96</v>
      </c>
      <c r="G257" s="13"/>
      <c r="H257" s="13">
        <v>0</v>
      </c>
      <c r="I257" s="13">
        <f t="shared" si="15"/>
        <v>0</v>
      </c>
      <c r="K257"/>
    </row>
    <row r="258" spans="1:11" ht="24" customHeight="1">
      <c r="A258" s="14" t="s">
        <v>1256</v>
      </c>
      <c r="B258" s="14"/>
      <c r="C258" s="14"/>
      <c r="D258" s="15" t="s">
        <v>207</v>
      </c>
      <c r="E258" s="15" t="s">
        <v>2626</v>
      </c>
      <c r="F258" s="16"/>
      <c r="G258" s="17"/>
      <c r="H258" s="17"/>
      <c r="I258" s="18"/>
      <c r="K258"/>
    </row>
    <row r="259" spans="1:11" ht="24" customHeight="1">
      <c r="A259" s="10" t="s">
        <v>1257</v>
      </c>
      <c r="B259" s="10" t="s">
        <v>208</v>
      </c>
      <c r="C259" s="10" t="s">
        <v>39</v>
      </c>
      <c r="D259" s="11" t="s">
        <v>209</v>
      </c>
      <c r="E259" s="10" t="s">
        <v>21</v>
      </c>
      <c r="F259" s="12">
        <v>19.010000000000002</v>
      </c>
      <c r="G259" s="13"/>
      <c r="H259" s="13">
        <v>0</v>
      </c>
      <c r="I259" s="13">
        <f t="shared" ref="I259:I269" si="16">ROUND(F259 * H259, 2)</f>
        <v>0</v>
      </c>
      <c r="K259"/>
    </row>
    <row r="260" spans="1:11" ht="24" customHeight="1">
      <c r="A260" s="10" t="s">
        <v>1258</v>
      </c>
      <c r="B260" s="10" t="s">
        <v>210</v>
      </c>
      <c r="C260" s="10" t="s">
        <v>39</v>
      </c>
      <c r="D260" s="11" t="s">
        <v>961</v>
      </c>
      <c r="E260" s="10" t="s">
        <v>13</v>
      </c>
      <c r="F260" s="12">
        <v>1587.2</v>
      </c>
      <c r="G260" s="13"/>
      <c r="H260" s="13">
        <v>0</v>
      </c>
      <c r="I260" s="13">
        <f t="shared" si="16"/>
        <v>0</v>
      </c>
      <c r="K260"/>
    </row>
    <row r="261" spans="1:11" ht="24" customHeight="1">
      <c r="A261" s="10" t="s">
        <v>1259</v>
      </c>
      <c r="B261" s="10" t="s">
        <v>69</v>
      </c>
      <c r="C261" s="10" t="s">
        <v>39</v>
      </c>
      <c r="D261" s="11" t="s">
        <v>3169</v>
      </c>
      <c r="E261" s="10" t="s">
        <v>2727</v>
      </c>
      <c r="F261" s="12">
        <v>234.17</v>
      </c>
      <c r="G261" s="13"/>
      <c r="H261" s="13">
        <v>0</v>
      </c>
      <c r="I261" s="13">
        <f t="shared" si="16"/>
        <v>0</v>
      </c>
      <c r="K261"/>
    </row>
    <row r="262" spans="1:11" ht="24" customHeight="1">
      <c r="A262" s="10" t="s">
        <v>1260</v>
      </c>
      <c r="B262" s="10" t="s">
        <v>69</v>
      </c>
      <c r="C262" s="10" t="s">
        <v>39</v>
      </c>
      <c r="D262" s="11" t="s">
        <v>3170</v>
      </c>
      <c r="E262" s="10" t="s">
        <v>2727</v>
      </c>
      <c r="F262" s="12">
        <v>1805.78</v>
      </c>
      <c r="G262" s="13"/>
      <c r="H262" s="13">
        <v>0</v>
      </c>
      <c r="I262" s="13">
        <f t="shared" si="16"/>
        <v>0</v>
      </c>
      <c r="K262"/>
    </row>
    <row r="263" spans="1:11" ht="24" customHeight="1">
      <c r="A263" s="10" t="s">
        <v>1261</v>
      </c>
      <c r="B263" s="10" t="s">
        <v>69</v>
      </c>
      <c r="C263" s="10" t="s">
        <v>39</v>
      </c>
      <c r="D263" s="11" t="s">
        <v>3310</v>
      </c>
      <c r="E263" s="10" t="s">
        <v>2727</v>
      </c>
      <c r="F263" s="12">
        <v>14824.98</v>
      </c>
      <c r="G263" s="13"/>
      <c r="H263" s="13">
        <v>0</v>
      </c>
      <c r="I263" s="13">
        <f t="shared" si="16"/>
        <v>0</v>
      </c>
      <c r="K263"/>
    </row>
    <row r="264" spans="1:11" ht="24" customHeight="1">
      <c r="A264" s="10" t="s">
        <v>1262</v>
      </c>
      <c r="B264" s="10" t="s">
        <v>70</v>
      </c>
      <c r="C264" s="10" t="s">
        <v>39</v>
      </c>
      <c r="D264" s="11" t="s">
        <v>3311</v>
      </c>
      <c r="E264" s="10" t="s">
        <v>2727</v>
      </c>
      <c r="F264" s="12">
        <v>17034.18</v>
      </c>
      <c r="G264" s="13"/>
      <c r="H264" s="13">
        <v>0</v>
      </c>
      <c r="I264" s="13">
        <f t="shared" si="16"/>
        <v>0</v>
      </c>
      <c r="K264"/>
    </row>
    <row r="265" spans="1:11" ht="24" customHeight="1">
      <c r="A265" s="10" t="s">
        <v>1263</v>
      </c>
      <c r="B265" s="10" t="s">
        <v>71</v>
      </c>
      <c r="C265" s="10" t="s">
        <v>39</v>
      </c>
      <c r="D265" s="11" t="s">
        <v>943</v>
      </c>
      <c r="E265" s="10" t="s">
        <v>21</v>
      </c>
      <c r="F265" s="12">
        <v>156.44999999999999</v>
      </c>
      <c r="G265" s="13"/>
      <c r="H265" s="13">
        <v>0</v>
      </c>
      <c r="I265" s="13">
        <f t="shared" si="16"/>
        <v>0</v>
      </c>
      <c r="K265"/>
    </row>
    <row r="266" spans="1:11" ht="24" customHeight="1">
      <c r="A266" s="10" t="s">
        <v>1264</v>
      </c>
      <c r="B266" s="10" t="s">
        <v>72</v>
      </c>
      <c r="C266" s="10" t="s">
        <v>39</v>
      </c>
      <c r="D266" s="11" t="s">
        <v>73</v>
      </c>
      <c r="E266" s="10" t="s">
        <v>21</v>
      </c>
      <c r="F266" s="12">
        <v>156.44999999999999</v>
      </c>
      <c r="G266" s="13"/>
      <c r="H266" s="13">
        <v>0</v>
      </c>
      <c r="I266" s="13">
        <f t="shared" si="16"/>
        <v>0</v>
      </c>
      <c r="K266"/>
    </row>
    <row r="267" spans="1:11" ht="24" customHeight="1">
      <c r="A267" s="10" t="s">
        <v>1265</v>
      </c>
      <c r="B267" s="10" t="s">
        <v>211</v>
      </c>
      <c r="C267" s="10" t="s">
        <v>11</v>
      </c>
      <c r="D267" s="11" t="s">
        <v>212</v>
      </c>
      <c r="E267" s="10" t="s">
        <v>2727</v>
      </c>
      <c r="F267" s="12">
        <v>3813.47</v>
      </c>
      <c r="G267" s="13"/>
      <c r="H267" s="13">
        <v>0</v>
      </c>
      <c r="I267" s="13">
        <f t="shared" si="16"/>
        <v>0</v>
      </c>
      <c r="K267"/>
    </row>
    <row r="268" spans="1:11" ht="24" customHeight="1">
      <c r="A268" s="10" t="s">
        <v>1266</v>
      </c>
      <c r="B268" s="10" t="s">
        <v>213</v>
      </c>
      <c r="C268" s="10" t="s">
        <v>39</v>
      </c>
      <c r="D268" s="11" t="s">
        <v>214</v>
      </c>
      <c r="E268" s="10" t="s">
        <v>13</v>
      </c>
      <c r="F268" s="12">
        <v>520.79999999999995</v>
      </c>
      <c r="G268" s="13"/>
      <c r="H268" s="13">
        <v>0</v>
      </c>
      <c r="I268" s="13">
        <f t="shared" si="16"/>
        <v>0</v>
      </c>
      <c r="K268"/>
    </row>
    <row r="269" spans="1:11" ht="46.5" customHeight="1">
      <c r="A269" s="10" t="s">
        <v>1267</v>
      </c>
      <c r="B269" s="10" t="s">
        <v>215</v>
      </c>
      <c r="C269" s="10" t="s">
        <v>39</v>
      </c>
      <c r="D269" s="11" t="s">
        <v>216</v>
      </c>
      <c r="E269" s="10" t="s">
        <v>13</v>
      </c>
      <c r="F269" s="12">
        <v>520.79999999999995</v>
      </c>
      <c r="G269" s="13"/>
      <c r="H269" s="13">
        <v>0</v>
      </c>
      <c r="I269" s="13">
        <f t="shared" si="16"/>
        <v>0</v>
      </c>
      <c r="K269"/>
    </row>
    <row r="270" spans="1:11" ht="24" customHeight="1">
      <c r="A270" s="14" t="s">
        <v>883</v>
      </c>
      <c r="B270" s="14"/>
      <c r="C270" s="14"/>
      <c r="D270" s="15" t="s">
        <v>217</v>
      </c>
      <c r="E270" s="15" t="s">
        <v>2626</v>
      </c>
      <c r="F270" s="16"/>
      <c r="G270" s="17"/>
      <c r="H270" s="17"/>
      <c r="I270" s="18"/>
      <c r="K270"/>
    </row>
    <row r="271" spans="1:11" ht="24" customHeight="1">
      <c r="A271" s="14" t="s">
        <v>1268</v>
      </c>
      <c r="B271" s="14"/>
      <c r="C271" s="14"/>
      <c r="D271" s="15" t="s">
        <v>37</v>
      </c>
      <c r="E271" s="15" t="s">
        <v>2626</v>
      </c>
      <c r="F271" s="16"/>
      <c r="G271" s="17"/>
      <c r="H271" s="17"/>
      <c r="I271" s="18"/>
      <c r="K271"/>
    </row>
    <row r="272" spans="1:11" ht="24" customHeight="1">
      <c r="A272" s="10" t="s">
        <v>1269</v>
      </c>
      <c r="B272" s="10" t="s">
        <v>38</v>
      </c>
      <c r="C272" s="10" t="s">
        <v>39</v>
      </c>
      <c r="D272" s="11" t="s">
        <v>40</v>
      </c>
      <c r="E272" s="10" t="s">
        <v>13</v>
      </c>
      <c r="F272" s="12">
        <v>92.38</v>
      </c>
      <c r="G272" s="13"/>
      <c r="H272" s="13">
        <v>0</v>
      </c>
      <c r="I272" s="13">
        <f>ROUND(F272 * H272, 2)</f>
        <v>0</v>
      </c>
      <c r="K272"/>
    </row>
    <row r="273" spans="1:11" ht="24" customHeight="1">
      <c r="A273" s="14" t="s">
        <v>1270</v>
      </c>
      <c r="B273" s="14"/>
      <c r="C273" s="14"/>
      <c r="D273" s="15" t="s">
        <v>44</v>
      </c>
      <c r="E273" s="15" t="s">
        <v>2626</v>
      </c>
      <c r="F273" s="16"/>
      <c r="G273" s="17"/>
      <c r="H273" s="17"/>
      <c r="I273" s="18"/>
      <c r="K273"/>
    </row>
    <row r="274" spans="1:11" ht="24" customHeight="1">
      <c r="A274" s="10" t="s">
        <v>1271</v>
      </c>
      <c r="B274" s="10" t="s">
        <v>145</v>
      </c>
      <c r="C274" s="10" t="s">
        <v>39</v>
      </c>
      <c r="D274" s="11" t="s">
        <v>146</v>
      </c>
      <c r="E274" s="10" t="s">
        <v>13</v>
      </c>
      <c r="F274" s="12">
        <v>92.38</v>
      </c>
      <c r="G274" s="13"/>
      <c r="H274" s="13">
        <v>0</v>
      </c>
      <c r="I274" s="13">
        <f>ROUND(F274 * H274, 2)</f>
        <v>0</v>
      </c>
      <c r="K274"/>
    </row>
    <row r="275" spans="1:11" ht="24" customHeight="1">
      <c r="A275" s="14" t="s">
        <v>1272</v>
      </c>
      <c r="B275" s="14"/>
      <c r="C275" s="14"/>
      <c r="D275" s="15" t="s">
        <v>218</v>
      </c>
      <c r="E275" s="15" t="s">
        <v>2626</v>
      </c>
      <c r="F275" s="16"/>
      <c r="G275" s="17"/>
      <c r="H275" s="17"/>
      <c r="I275" s="18"/>
      <c r="K275"/>
    </row>
    <row r="276" spans="1:11" ht="24" customHeight="1">
      <c r="A276" s="10" t="s">
        <v>1273</v>
      </c>
      <c r="B276" s="10" t="s">
        <v>208</v>
      </c>
      <c r="C276" s="10" t="s">
        <v>39</v>
      </c>
      <c r="D276" s="11" t="s">
        <v>209</v>
      </c>
      <c r="E276" s="10" t="s">
        <v>21</v>
      </c>
      <c r="F276" s="12">
        <v>4.62</v>
      </c>
      <c r="G276" s="13"/>
      <c r="H276" s="13">
        <v>0</v>
      </c>
      <c r="I276" s="13">
        <f t="shared" ref="I276:I284" si="17">ROUND(F276 * H276, 2)</f>
        <v>0</v>
      </c>
      <c r="K276"/>
    </row>
    <row r="277" spans="1:11" ht="24" customHeight="1">
      <c r="A277" s="10" t="s">
        <v>1274</v>
      </c>
      <c r="B277" s="10" t="s">
        <v>68</v>
      </c>
      <c r="C277" s="10" t="s">
        <v>39</v>
      </c>
      <c r="D277" s="11" t="s">
        <v>942</v>
      </c>
      <c r="E277" s="10" t="s">
        <v>13</v>
      </c>
      <c r="F277" s="12">
        <v>151.69</v>
      </c>
      <c r="G277" s="13"/>
      <c r="H277" s="13">
        <v>0</v>
      </c>
      <c r="I277" s="13">
        <f t="shared" si="17"/>
        <v>0</v>
      </c>
      <c r="K277"/>
    </row>
    <row r="278" spans="1:11" ht="24" customHeight="1">
      <c r="A278" s="10" t="s">
        <v>1275</v>
      </c>
      <c r="B278" s="10" t="s">
        <v>69</v>
      </c>
      <c r="C278" s="10" t="s">
        <v>39</v>
      </c>
      <c r="D278" s="11" t="s">
        <v>3169</v>
      </c>
      <c r="E278" s="10" t="s">
        <v>2727</v>
      </c>
      <c r="F278" s="12">
        <v>225.28</v>
      </c>
      <c r="G278" s="13"/>
      <c r="H278" s="13">
        <v>0</v>
      </c>
      <c r="I278" s="13">
        <f t="shared" si="17"/>
        <v>0</v>
      </c>
      <c r="K278"/>
    </row>
    <row r="279" spans="1:11" ht="24" customHeight="1">
      <c r="A279" s="10" t="s">
        <v>1276</v>
      </c>
      <c r="B279" s="10" t="s">
        <v>69</v>
      </c>
      <c r="C279" s="10" t="s">
        <v>39</v>
      </c>
      <c r="D279" s="11" t="s">
        <v>3170</v>
      </c>
      <c r="E279" s="10" t="s">
        <v>2727</v>
      </c>
      <c r="F279" s="12">
        <v>318.75</v>
      </c>
      <c r="G279" s="13"/>
      <c r="H279" s="13">
        <v>0</v>
      </c>
      <c r="I279" s="13">
        <f t="shared" si="17"/>
        <v>0</v>
      </c>
      <c r="K279"/>
    </row>
    <row r="280" spans="1:11" ht="24" customHeight="1">
      <c r="A280" s="10" t="s">
        <v>1277</v>
      </c>
      <c r="B280" s="10" t="s">
        <v>71</v>
      </c>
      <c r="C280" s="10" t="s">
        <v>39</v>
      </c>
      <c r="D280" s="11" t="s">
        <v>943</v>
      </c>
      <c r="E280" s="10" t="s">
        <v>21</v>
      </c>
      <c r="F280" s="12">
        <v>38.340000000000003</v>
      </c>
      <c r="G280" s="13"/>
      <c r="H280" s="13">
        <v>0</v>
      </c>
      <c r="I280" s="13">
        <f t="shared" si="17"/>
        <v>0</v>
      </c>
      <c r="K280"/>
    </row>
    <row r="281" spans="1:11" ht="24" customHeight="1">
      <c r="A281" s="10" t="s">
        <v>1278</v>
      </c>
      <c r="B281" s="10" t="s">
        <v>72</v>
      </c>
      <c r="C281" s="10" t="s">
        <v>39</v>
      </c>
      <c r="D281" s="11" t="s">
        <v>73</v>
      </c>
      <c r="E281" s="10" t="s">
        <v>21</v>
      </c>
      <c r="F281" s="12">
        <v>38.340000000000003</v>
      </c>
      <c r="G281" s="13"/>
      <c r="H281" s="13">
        <v>0</v>
      </c>
      <c r="I281" s="13">
        <f t="shared" si="17"/>
        <v>0</v>
      </c>
      <c r="K281"/>
    </row>
    <row r="282" spans="1:11" ht="24" customHeight="1">
      <c r="A282" s="10" t="s">
        <v>1279</v>
      </c>
      <c r="B282" s="10" t="s">
        <v>211</v>
      </c>
      <c r="C282" s="10" t="s">
        <v>11</v>
      </c>
      <c r="D282" s="11" t="s">
        <v>212</v>
      </c>
      <c r="E282" s="10" t="s">
        <v>2727</v>
      </c>
      <c r="F282" s="12">
        <v>934.54</v>
      </c>
      <c r="G282" s="13"/>
      <c r="H282" s="13">
        <v>0</v>
      </c>
      <c r="I282" s="13">
        <f t="shared" si="17"/>
        <v>0</v>
      </c>
      <c r="K282"/>
    </row>
    <row r="283" spans="1:11" ht="24" customHeight="1">
      <c r="A283" s="10" t="s">
        <v>1280</v>
      </c>
      <c r="B283" s="10" t="s">
        <v>213</v>
      </c>
      <c r="C283" s="10" t="s">
        <v>39</v>
      </c>
      <c r="D283" s="11" t="s">
        <v>214</v>
      </c>
      <c r="E283" s="10" t="s">
        <v>13</v>
      </c>
      <c r="F283" s="12">
        <v>120.88</v>
      </c>
      <c r="G283" s="13"/>
      <c r="H283" s="13">
        <v>0</v>
      </c>
      <c r="I283" s="13">
        <f t="shared" si="17"/>
        <v>0</v>
      </c>
      <c r="K283"/>
    </row>
    <row r="284" spans="1:11" ht="45" customHeight="1">
      <c r="A284" s="10" t="s">
        <v>1281</v>
      </c>
      <c r="B284" s="10" t="s">
        <v>215</v>
      </c>
      <c r="C284" s="10" t="s">
        <v>39</v>
      </c>
      <c r="D284" s="11" t="s">
        <v>216</v>
      </c>
      <c r="E284" s="10" t="s">
        <v>13</v>
      </c>
      <c r="F284" s="12">
        <v>120.88</v>
      </c>
      <c r="G284" s="13"/>
      <c r="H284" s="13">
        <v>0</v>
      </c>
      <c r="I284" s="13">
        <f t="shared" si="17"/>
        <v>0</v>
      </c>
      <c r="K284"/>
    </row>
    <row r="285" spans="1:11" ht="24" customHeight="1">
      <c r="A285" s="14" t="s">
        <v>884</v>
      </c>
      <c r="B285" s="14"/>
      <c r="C285" s="14"/>
      <c r="D285" s="15" t="s">
        <v>219</v>
      </c>
      <c r="E285" s="15" t="s">
        <v>2626</v>
      </c>
      <c r="F285" s="16"/>
      <c r="G285" s="17"/>
      <c r="H285" s="17"/>
      <c r="I285" s="18"/>
      <c r="K285"/>
    </row>
    <row r="286" spans="1:11" ht="24" customHeight="1">
      <c r="A286" s="14" t="s">
        <v>1282</v>
      </c>
      <c r="B286" s="14"/>
      <c r="C286" s="14"/>
      <c r="D286" s="15" t="s">
        <v>37</v>
      </c>
      <c r="E286" s="15" t="s">
        <v>2626</v>
      </c>
      <c r="F286" s="16"/>
      <c r="G286" s="17"/>
      <c r="H286" s="17"/>
      <c r="I286" s="18"/>
      <c r="K286"/>
    </row>
    <row r="287" spans="1:11" ht="24" customHeight="1">
      <c r="A287" s="10" t="s">
        <v>1283</v>
      </c>
      <c r="B287" s="10" t="s">
        <v>38</v>
      </c>
      <c r="C287" s="10" t="s">
        <v>39</v>
      </c>
      <c r="D287" s="11" t="s">
        <v>40</v>
      </c>
      <c r="E287" s="10" t="s">
        <v>13</v>
      </c>
      <c r="F287" s="12">
        <v>2.84</v>
      </c>
      <c r="G287" s="13"/>
      <c r="H287" s="13">
        <v>0</v>
      </c>
      <c r="I287" s="13">
        <f>ROUND(F287 * H287, 2)</f>
        <v>0</v>
      </c>
      <c r="K287"/>
    </row>
    <row r="288" spans="1:11" ht="24" customHeight="1">
      <c r="A288" s="14" t="s">
        <v>1284</v>
      </c>
      <c r="B288" s="14"/>
      <c r="C288" s="14"/>
      <c r="D288" s="15" t="s">
        <v>44</v>
      </c>
      <c r="E288" s="15" t="s">
        <v>2626</v>
      </c>
      <c r="F288" s="16"/>
      <c r="G288" s="17"/>
      <c r="H288" s="17"/>
      <c r="I288" s="18"/>
      <c r="K288"/>
    </row>
    <row r="289" spans="1:11" ht="24" customHeight="1">
      <c r="A289" s="10" t="s">
        <v>1285</v>
      </c>
      <c r="B289" s="10" t="s">
        <v>45</v>
      </c>
      <c r="C289" s="10" t="s">
        <v>39</v>
      </c>
      <c r="D289" s="11" t="s">
        <v>46</v>
      </c>
      <c r="E289" s="10" t="s">
        <v>21</v>
      </c>
      <c r="F289" s="12">
        <v>4.82</v>
      </c>
      <c r="G289" s="13"/>
      <c r="H289" s="13">
        <v>0</v>
      </c>
      <c r="I289" s="13">
        <f>ROUND(F289 * H289, 2)</f>
        <v>0</v>
      </c>
      <c r="K289"/>
    </row>
    <row r="290" spans="1:11" ht="24" customHeight="1">
      <c r="A290" s="10" t="s">
        <v>1286</v>
      </c>
      <c r="B290" s="10" t="s">
        <v>145</v>
      </c>
      <c r="C290" s="10" t="s">
        <v>39</v>
      </c>
      <c r="D290" s="11" t="s">
        <v>146</v>
      </c>
      <c r="E290" s="10" t="s">
        <v>13</v>
      </c>
      <c r="F290" s="12">
        <v>2.84</v>
      </c>
      <c r="G290" s="13"/>
      <c r="H290" s="13">
        <v>0</v>
      </c>
      <c r="I290" s="13">
        <f>ROUND(F290 * H290, 2)</f>
        <v>0</v>
      </c>
      <c r="K290"/>
    </row>
    <row r="291" spans="1:11" ht="24" customHeight="1">
      <c r="A291" s="10" t="s">
        <v>1287</v>
      </c>
      <c r="B291" s="10" t="s">
        <v>153</v>
      </c>
      <c r="C291" s="10" t="s">
        <v>39</v>
      </c>
      <c r="D291" s="11" t="s">
        <v>154</v>
      </c>
      <c r="E291" s="10" t="s">
        <v>21</v>
      </c>
      <c r="F291" s="12">
        <v>4.82</v>
      </c>
      <c r="G291" s="13"/>
      <c r="H291" s="13">
        <v>0</v>
      </c>
      <c r="I291" s="13">
        <f>ROUND(F291 * H291, 2)</f>
        <v>0</v>
      </c>
      <c r="K291"/>
    </row>
    <row r="292" spans="1:11" ht="24" customHeight="1">
      <c r="A292" s="10" t="s">
        <v>1288</v>
      </c>
      <c r="B292" s="10" t="s">
        <v>151</v>
      </c>
      <c r="C292" s="10" t="s">
        <v>39</v>
      </c>
      <c r="D292" s="11" t="s">
        <v>152</v>
      </c>
      <c r="E292" s="10" t="s">
        <v>2725</v>
      </c>
      <c r="F292" s="12">
        <v>90.37</v>
      </c>
      <c r="G292" s="13"/>
      <c r="H292" s="13">
        <v>0</v>
      </c>
      <c r="I292" s="13">
        <f>ROUND(F292 * H292, 2)</f>
        <v>0</v>
      </c>
      <c r="K292"/>
    </row>
    <row r="293" spans="1:11" ht="24" customHeight="1">
      <c r="A293" s="14" t="s">
        <v>1289</v>
      </c>
      <c r="B293" s="14"/>
      <c r="C293" s="14"/>
      <c r="D293" s="15" t="s">
        <v>218</v>
      </c>
      <c r="E293" s="15" t="s">
        <v>2626</v>
      </c>
      <c r="F293" s="16"/>
      <c r="G293" s="17"/>
      <c r="H293" s="17"/>
      <c r="I293" s="18"/>
      <c r="K293"/>
    </row>
    <row r="294" spans="1:11" ht="24" customHeight="1">
      <c r="A294" s="10" t="s">
        <v>1290</v>
      </c>
      <c r="B294" s="10" t="s">
        <v>208</v>
      </c>
      <c r="C294" s="10" t="s">
        <v>39</v>
      </c>
      <c r="D294" s="11" t="s">
        <v>209</v>
      </c>
      <c r="E294" s="10" t="s">
        <v>21</v>
      </c>
      <c r="F294" s="12">
        <v>0.14000000000000001</v>
      </c>
      <c r="G294" s="13"/>
      <c r="H294" s="13">
        <v>0</v>
      </c>
      <c r="I294" s="13">
        <f t="shared" ref="I294:I302" si="18">ROUND(F294 * H294, 2)</f>
        <v>0</v>
      </c>
      <c r="K294"/>
    </row>
    <row r="295" spans="1:11" ht="24" customHeight="1">
      <c r="A295" s="10" t="s">
        <v>1291</v>
      </c>
      <c r="B295" s="10" t="s">
        <v>68</v>
      </c>
      <c r="C295" s="10" t="s">
        <v>39</v>
      </c>
      <c r="D295" s="11" t="s">
        <v>942</v>
      </c>
      <c r="E295" s="10" t="s">
        <v>13</v>
      </c>
      <c r="F295" s="12">
        <v>26.96</v>
      </c>
      <c r="G295" s="13"/>
      <c r="H295" s="13">
        <v>0</v>
      </c>
      <c r="I295" s="13">
        <f t="shared" si="18"/>
        <v>0</v>
      </c>
      <c r="K295"/>
    </row>
    <row r="296" spans="1:11" ht="24" customHeight="1">
      <c r="A296" s="10" t="s">
        <v>1292</v>
      </c>
      <c r="B296" s="10" t="s">
        <v>69</v>
      </c>
      <c r="C296" s="10" t="s">
        <v>39</v>
      </c>
      <c r="D296" s="11" t="s">
        <v>3169</v>
      </c>
      <c r="E296" s="10" t="s">
        <v>2727</v>
      </c>
      <c r="F296" s="12">
        <v>95.73</v>
      </c>
      <c r="G296" s="13"/>
      <c r="H296" s="13">
        <v>0</v>
      </c>
      <c r="I296" s="13">
        <f t="shared" si="18"/>
        <v>0</v>
      </c>
      <c r="K296"/>
    </row>
    <row r="297" spans="1:11" ht="24" customHeight="1">
      <c r="A297" s="10" t="s">
        <v>1293</v>
      </c>
      <c r="B297" s="10" t="s">
        <v>69</v>
      </c>
      <c r="C297" s="10" t="s">
        <v>39</v>
      </c>
      <c r="D297" s="11" t="s">
        <v>3170</v>
      </c>
      <c r="E297" s="10" t="s">
        <v>2727</v>
      </c>
      <c r="F297" s="12">
        <v>4.78</v>
      </c>
      <c r="G297" s="13"/>
      <c r="H297" s="13">
        <v>0</v>
      </c>
      <c r="I297" s="13">
        <f t="shared" si="18"/>
        <v>0</v>
      </c>
      <c r="K297"/>
    </row>
    <row r="298" spans="1:11" ht="24" customHeight="1">
      <c r="A298" s="10" t="s">
        <v>1294</v>
      </c>
      <c r="B298" s="10" t="s">
        <v>71</v>
      </c>
      <c r="C298" s="10" t="s">
        <v>39</v>
      </c>
      <c r="D298" s="11" t="s">
        <v>943</v>
      </c>
      <c r="E298" s="10" t="s">
        <v>21</v>
      </c>
      <c r="F298" s="12">
        <v>8.07</v>
      </c>
      <c r="G298" s="13"/>
      <c r="H298" s="13">
        <v>0</v>
      </c>
      <c r="I298" s="13">
        <f t="shared" si="18"/>
        <v>0</v>
      </c>
      <c r="K298"/>
    </row>
    <row r="299" spans="1:11" ht="24" customHeight="1">
      <c r="A299" s="10" t="s">
        <v>1295</v>
      </c>
      <c r="B299" s="10" t="s">
        <v>72</v>
      </c>
      <c r="C299" s="10" t="s">
        <v>39</v>
      </c>
      <c r="D299" s="11" t="s">
        <v>73</v>
      </c>
      <c r="E299" s="10" t="s">
        <v>21</v>
      </c>
      <c r="F299" s="12">
        <v>8.07</v>
      </c>
      <c r="G299" s="13"/>
      <c r="H299" s="13">
        <v>0</v>
      </c>
      <c r="I299" s="13">
        <f t="shared" si="18"/>
        <v>0</v>
      </c>
      <c r="K299"/>
    </row>
    <row r="300" spans="1:11" ht="24" customHeight="1">
      <c r="A300" s="10" t="s">
        <v>1296</v>
      </c>
      <c r="B300" s="10" t="s">
        <v>211</v>
      </c>
      <c r="C300" s="10" t="s">
        <v>11</v>
      </c>
      <c r="D300" s="11" t="s">
        <v>212</v>
      </c>
      <c r="E300" s="10" t="s">
        <v>2727</v>
      </c>
      <c r="F300" s="12">
        <v>196.71</v>
      </c>
      <c r="G300" s="13"/>
      <c r="H300" s="13">
        <v>0</v>
      </c>
      <c r="I300" s="13">
        <f t="shared" si="18"/>
        <v>0</v>
      </c>
      <c r="K300"/>
    </row>
    <row r="301" spans="1:11" ht="24" customHeight="1">
      <c r="A301" s="10" t="s">
        <v>1297</v>
      </c>
      <c r="B301" s="10" t="s">
        <v>213</v>
      </c>
      <c r="C301" s="10" t="s">
        <v>39</v>
      </c>
      <c r="D301" s="11" t="s">
        <v>214</v>
      </c>
      <c r="E301" s="10" t="s">
        <v>13</v>
      </c>
      <c r="F301" s="12">
        <v>12.98</v>
      </c>
      <c r="G301" s="13"/>
      <c r="H301" s="13">
        <v>0</v>
      </c>
      <c r="I301" s="13">
        <f t="shared" si="18"/>
        <v>0</v>
      </c>
      <c r="K301"/>
    </row>
    <row r="302" spans="1:11" ht="46.5" customHeight="1">
      <c r="A302" s="10" t="s">
        <v>1298</v>
      </c>
      <c r="B302" s="10" t="s">
        <v>215</v>
      </c>
      <c r="C302" s="10" t="s">
        <v>39</v>
      </c>
      <c r="D302" s="11" t="s">
        <v>216</v>
      </c>
      <c r="E302" s="10" t="s">
        <v>13</v>
      </c>
      <c r="F302" s="12">
        <v>12.98</v>
      </c>
      <c r="G302" s="13"/>
      <c r="H302" s="13">
        <v>0</v>
      </c>
      <c r="I302" s="13">
        <f t="shared" si="18"/>
        <v>0</v>
      </c>
      <c r="K302"/>
    </row>
    <row r="303" spans="1:11" ht="24" customHeight="1">
      <c r="A303" s="14" t="s">
        <v>885</v>
      </c>
      <c r="B303" s="14"/>
      <c r="C303" s="14"/>
      <c r="D303" s="15" t="s">
        <v>220</v>
      </c>
      <c r="E303" s="15" t="s">
        <v>2626</v>
      </c>
      <c r="F303" s="16"/>
      <c r="G303" s="17"/>
      <c r="H303" s="17"/>
      <c r="I303" s="18"/>
      <c r="K303"/>
    </row>
    <row r="304" spans="1:11" ht="24" customHeight="1">
      <c r="A304" s="14" t="s">
        <v>1299</v>
      </c>
      <c r="B304" s="14"/>
      <c r="C304" s="14"/>
      <c r="D304" s="15" t="s">
        <v>107</v>
      </c>
      <c r="E304" s="15" t="s">
        <v>2626</v>
      </c>
      <c r="F304" s="16"/>
      <c r="G304" s="17"/>
      <c r="H304" s="17"/>
      <c r="I304" s="18"/>
      <c r="K304"/>
    </row>
    <row r="305" spans="1:11" ht="45.75" customHeight="1">
      <c r="A305" s="19" t="s">
        <v>886</v>
      </c>
      <c r="B305" s="19" t="s">
        <v>221</v>
      </c>
      <c r="C305" s="19" t="s">
        <v>7</v>
      </c>
      <c r="D305" s="20" t="s">
        <v>222</v>
      </c>
      <c r="E305" s="19" t="s">
        <v>316</v>
      </c>
      <c r="F305" s="21">
        <v>1</v>
      </c>
      <c r="G305" s="22"/>
      <c r="H305" s="22">
        <v>0</v>
      </c>
      <c r="I305" s="22">
        <f>ROUND(F305 * H305, 2)</f>
        <v>0</v>
      </c>
      <c r="K305"/>
    </row>
    <row r="306" spans="1:11" ht="48" customHeight="1">
      <c r="A306" s="19" t="s">
        <v>1300</v>
      </c>
      <c r="B306" s="19" t="s">
        <v>223</v>
      </c>
      <c r="C306" s="19" t="s">
        <v>7</v>
      </c>
      <c r="D306" s="20" t="s">
        <v>224</v>
      </c>
      <c r="E306" s="19" t="s">
        <v>316</v>
      </c>
      <c r="F306" s="21">
        <v>1</v>
      </c>
      <c r="G306" s="22"/>
      <c r="H306" s="22">
        <v>0</v>
      </c>
      <c r="I306" s="22">
        <f>ROUND(F306 * H306, 2)</f>
        <v>0</v>
      </c>
      <c r="K306"/>
    </row>
    <row r="307" spans="1:11" ht="46.5" customHeight="1">
      <c r="A307" s="19" t="s">
        <v>1301</v>
      </c>
      <c r="B307" s="19" t="s">
        <v>225</v>
      </c>
      <c r="C307" s="19" t="s">
        <v>7</v>
      </c>
      <c r="D307" s="20" t="s">
        <v>226</v>
      </c>
      <c r="E307" s="19" t="s">
        <v>316</v>
      </c>
      <c r="F307" s="21">
        <v>1</v>
      </c>
      <c r="G307" s="22"/>
      <c r="H307" s="22">
        <v>0</v>
      </c>
      <c r="I307" s="22">
        <f>ROUND(F307 * H307, 2)</f>
        <v>0</v>
      </c>
      <c r="K307"/>
    </row>
    <row r="308" spans="1:11" ht="24" customHeight="1">
      <c r="A308" s="2" t="s">
        <v>887</v>
      </c>
      <c r="B308" s="2"/>
      <c r="C308" s="2"/>
      <c r="D308" s="3" t="s">
        <v>227</v>
      </c>
      <c r="E308" s="3" t="s">
        <v>2626</v>
      </c>
      <c r="F308" s="4"/>
      <c r="G308" s="5"/>
      <c r="H308" s="5"/>
      <c r="I308" s="6"/>
      <c r="K308"/>
    </row>
    <row r="309" spans="1:11" ht="24" customHeight="1">
      <c r="A309" s="14" t="s">
        <v>1302</v>
      </c>
      <c r="B309" s="14"/>
      <c r="C309" s="14"/>
      <c r="D309" s="15" t="s">
        <v>37</v>
      </c>
      <c r="E309" s="15" t="s">
        <v>2626</v>
      </c>
      <c r="F309" s="16"/>
      <c r="G309" s="17"/>
      <c r="H309" s="17"/>
      <c r="I309" s="18"/>
      <c r="K309"/>
    </row>
    <row r="310" spans="1:11" ht="24" customHeight="1">
      <c r="A310" s="10" t="s">
        <v>1303</v>
      </c>
      <c r="B310" s="10" t="s">
        <v>38</v>
      </c>
      <c r="C310" s="10" t="s">
        <v>39</v>
      </c>
      <c r="D310" s="11" t="s">
        <v>40</v>
      </c>
      <c r="E310" s="10" t="s">
        <v>13</v>
      </c>
      <c r="F310" s="12">
        <v>380.13</v>
      </c>
      <c r="G310" s="13"/>
      <c r="H310" s="13">
        <v>0</v>
      </c>
      <c r="I310" s="13">
        <f>ROUND(F310 * H310, 2)</f>
        <v>0</v>
      </c>
      <c r="K310"/>
    </row>
    <row r="311" spans="1:11" ht="24" customHeight="1">
      <c r="A311" s="14" t="s">
        <v>1304</v>
      </c>
      <c r="B311" s="14"/>
      <c r="C311" s="14"/>
      <c r="D311" s="15" t="s">
        <v>44</v>
      </c>
      <c r="E311" s="15" t="s">
        <v>2626</v>
      </c>
      <c r="F311" s="16"/>
      <c r="G311" s="17"/>
      <c r="H311" s="17"/>
      <c r="I311" s="18"/>
      <c r="K311"/>
    </row>
    <row r="312" spans="1:11" ht="24" customHeight="1">
      <c r="A312" s="10" t="s">
        <v>1305</v>
      </c>
      <c r="B312" s="10" t="s">
        <v>45</v>
      </c>
      <c r="C312" s="10" t="s">
        <v>39</v>
      </c>
      <c r="D312" s="11" t="s">
        <v>46</v>
      </c>
      <c r="E312" s="10" t="s">
        <v>21</v>
      </c>
      <c r="F312" s="12">
        <v>78.819999999999993</v>
      </c>
      <c r="G312" s="13"/>
      <c r="H312" s="13">
        <v>0</v>
      </c>
      <c r="I312" s="13">
        <f t="shared" ref="I312:I319" si="19">ROUND(F312 * H312, 2)</f>
        <v>0</v>
      </c>
      <c r="K312"/>
    </row>
    <row r="313" spans="1:11" ht="24" customHeight="1">
      <c r="A313" s="10" t="s">
        <v>1306</v>
      </c>
      <c r="B313" s="10" t="s">
        <v>47</v>
      </c>
      <c r="C313" s="10" t="s">
        <v>39</v>
      </c>
      <c r="D313" s="11" t="s">
        <v>48</v>
      </c>
      <c r="E313" s="10" t="s">
        <v>21</v>
      </c>
      <c r="F313" s="12">
        <v>709.35</v>
      </c>
      <c r="G313" s="13"/>
      <c r="H313" s="13">
        <v>0</v>
      </c>
      <c r="I313" s="13">
        <f t="shared" si="19"/>
        <v>0</v>
      </c>
      <c r="K313"/>
    </row>
    <row r="314" spans="1:11" ht="24" customHeight="1">
      <c r="A314" s="10" t="s">
        <v>1307</v>
      </c>
      <c r="B314" s="10" t="s">
        <v>49</v>
      </c>
      <c r="C314" s="10" t="s">
        <v>39</v>
      </c>
      <c r="D314" s="11" t="s">
        <v>50</v>
      </c>
      <c r="E314" s="10" t="s">
        <v>21</v>
      </c>
      <c r="F314" s="12">
        <v>536.64</v>
      </c>
      <c r="G314" s="13"/>
      <c r="H314" s="13">
        <v>0</v>
      </c>
      <c r="I314" s="13">
        <f t="shared" si="19"/>
        <v>0</v>
      </c>
      <c r="K314"/>
    </row>
    <row r="315" spans="1:11" ht="24" customHeight="1">
      <c r="A315" s="10" t="s">
        <v>1308</v>
      </c>
      <c r="B315" s="10" t="s">
        <v>51</v>
      </c>
      <c r="C315" s="10" t="s">
        <v>39</v>
      </c>
      <c r="D315" s="11" t="s">
        <v>52</v>
      </c>
      <c r="E315" s="10" t="s">
        <v>21</v>
      </c>
      <c r="F315" s="12">
        <v>10.54</v>
      </c>
      <c r="G315" s="13"/>
      <c r="H315" s="13">
        <v>0</v>
      </c>
      <c r="I315" s="13">
        <f t="shared" si="19"/>
        <v>0</v>
      </c>
      <c r="K315"/>
    </row>
    <row r="316" spans="1:11" ht="24" customHeight="1">
      <c r="A316" s="10" t="s">
        <v>1309</v>
      </c>
      <c r="B316" s="10" t="s">
        <v>53</v>
      </c>
      <c r="C316" s="10" t="s">
        <v>39</v>
      </c>
      <c r="D316" s="11" t="s">
        <v>54</v>
      </c>
      <c r="E316" s="10" t="s">
        <v>21</v>
      </c>
      <c r="F316" s="12">
        <v>1216.42</v>
      </c>
      <c r="G316" s="13"/>
      <c r="H316" s="13">
        <v>0</v>
      </c>
      <c r="I316" s="13">
        <f t="shared" si="19"/>
        <v>0</v>
      </c>
      <c r="K316"/>
    </row>
    <row r="317" spans="1:11" ht="24" customHeight="1">
      <c r="A317" s="10" t="s">
        <v>1310</v>
      </c>
      <c r="B317" s="10" t="s">
        <v>145</v>
      </c>
      <c r="C317" s="10" t="s">
        <v>39</v>
      </c>
      <c r="D317" s="11" t="s">
        <v>146</v>
      </c>
      <c r="E317" s="10" t="s">
        <v>13</v>
      </c>
      <c r="F317" s="12">
        <v>380.13</v>
      </c>
      <c r="G317" s="13"/>
      <c r="H317" s="13">
        <v>0</v>
      </c>
      <c r="I317" s="13">
        <f t="shared" si="19"/>
        <v>0</v>
      </c>
      <c r="K317"/>
    </row>
    <row r="318" spans="1:11" ht="24" customHeight="1">
      <c r="A318" s="10" t="s">
        <v>1311</v>
      </c>
      <c r="B318" s="10" t="s">
        <v>153</v>
      </c>
      <c r="C318" s="10" t="s">
        <v>39</v>
      </c>
      <c r="D318" s="11" t="s">
        <v>154</v>
      </c>
      <c r="E318" s="10" t="s">
        <v>21</v>
      </c>
      <c r="F318" s="12">
        <v>1216.42</v>
      </c>
      <c r="G318" s="13"/>
      <c r="H318" s="13">
        <v>0</v>
      </c>
      <c r="I318" s="13">
        <f t="shared" si="19"/>
        <v>0</v>
      </c>
      <c r="K318"/>
    </row>
    <row r="319" spans="1:11" ht="24" customHeight="1">
      <c r="A319" s="10" t="s">
        <v>1312</v>
      </c>
      <c r="B319" s="10" t="s">
        <v>151</v>
      </c>
      <c r="C319" s="10" t="s">
        <v>39</v>
      </c>
      <c r="D319" s="11" t="s">
        <v>152</v>
      </c>
      <c r="E319" s="10" t="s">
        <v>2725</v>
      </c>
      <c r="F319" s="12">
        <v>22807.96</v>
      </c>
      <c r="G319" s="13"/>
      <c r="H319" s="13">
        <v>0</v>
      </c>
      <c r="I319" s="13">
        <f t="shared" si="19"/>
        <v>0</v>
      </c>
      <c r="K319"/>
    </row>
    <row r="320" spans="1:11" ht="24" customHeight="1">
      <c r="A320" s="14" t="s">
        <v>888</v>
      </c>
      <c r="B320" s="14"/>
      <c r="C320" s="14"/>
      <c r="D320" s="15" t="s">
        <v>207</v>
      </c>
      <c r="E320" s="15" t="s">
        <v>2626</v>
      </c>
      <c r="F320" s="16"/>
      <c r="G320" s="17"/>
      <c r="H320" s="17"/>
      <c r="I320" s="18"/>
      <c r="K320"/>
    </row>
    <row r="321" spans="1:11" ht="24" customHeight="1">
      <c r="A321" s="10" t="s">
        <v>1313</v>
      </c>
      <c r="B321" s="10" t="s">
        <v>208</v>
      </c>
      <c r="C321" s="10" t="s">
        <v>39</v>
      </c>
      <c r="D321" s="11" t="s">
        <v>209</v>
      </c>
      <c r="E321" s="10" t="s">
        <v>21</v>
      </c>
      <c r="F321" s="12">
        <v>19.010000000000002</v>
      </c>
      <c r="G321" s="13"/>
      <c r="H321" s="13">
        <v>0</v>
      </c>
      <c r="I321" s="13">
        <f t="shared" ref="I321:I331" si="20">ROUND(F321 * H321, 2)</f>
        <v>0</v>
      </c>
      <c r="K321"/>
    </row>
    <row r="322" spans="1:11" ht="24" customHeight="1">
      <c r="A322" s="10" t="s">
        <v>1314</v>
      </c>
      <c r="B322" s="10" t="s">
        <v>210</v>
      </c>
      <c r="C322" s="10" t="s">
        <v>39</v>
      </c>
      <c r="D322" s="11" t="s">
        <v>961</v>
      </c>
      <c r="E322" s="10" t="s">
        <v>13</v>
      </c>
      <c r="F322" s="12">
        <v>1587.2</v>
      </c>
      <c r="G322" s="13"/>
      <c r="H322" s="13">
        <v>0</v>
      </c>
      <c r="I322" s="13">
        <f t="shared" si="20"/>
        <v>0</v>
      </c>
      <c r="K322"/>
    </row>
    <row r="323" spans="1:11" ht="24" customHeight="1">
      <c r="A323" s="10" t="s">
        <v>1315</v>
      </c>
      <c r="B323" s="10" t="s">
        <v>69</v>
      </c>
      <c r="C323" s="10" t="s">
        <v>39</v>
      </c>
      <c r="D323" s="11" t="s">
        <v>3169</v>
      </c>
      <c r="E323" s="10" t="s">
        <v>2727</v>
      </c>
      <c r="F323" s="12">
        <v>234.17</v>
      </c>
      <c r="G323" s="13"/>
      <c r="H323" s="13">
        <v>0</v>
      </c>
      <c r="I323" s="13">
        <f t="shared" si="20"/>
        <v>0</v>
      </c>
      <c r="K323"/>
    </row>
    <row r="324" spans="1:11" ht="24" customHeight="1">
      <c r="A324" s="10" t="s">
        <v>1316</v>
      </c>
      <c r="B324" s="10" t="s">
        <v>69</v>
      </c>
      <c r="C324" s="10" t="s">
        <v>39</v>
      </c>
      <c r="D324" s="11" t="s">
        <v>3170</v>
      </c>
      <c r="E324" s="10" t="s">
        <v>2727</v>
      </c>
      <c r="F324" s="12">
        <v>1805.78</v>
      </c>
      <c r="G324" s="13"/>
      <c r="H324" s="13">
        <v>0</v>
      </c>
      <c r="I324" s="13">
        <f t="shared" si="20"/>
        <v>0</v>
      </c>
      <c r="K324"/>
    </row>
    <row r="325" spans="1:11" ht="24" customHeight="1">
      <c r="A325" s="10" t="s">
        <v>1317</v>
      </c>
      <c r="B325" s="10" t="s">
        <v>69</v>
      </c>
      <c r="C325" s="10" t="s">
        <v>39</v>
      </c>
      <c r="D325" s="11" t="s">
        <v>3310</v>
      </c>
      <c r="E325" s="10" t="s">
        <v>2727</v>
      </c>
      <c r="F325" s="12">
        <v>14824.98</v>
      </c>
      <c r="G325" s="13"/>
      <c r="H325" s="13">
        <v>0</v>
      </c>
      <c r="I325" s="13">
        <f t="shared" si="20"/>
        <v>0</v>
      </c>
      <c r="K325"/>
    </row>
    <row r="326" spans="1:11" ht="24" customHeight="1">
      <c r="A326" s="10" t="s">
        <v>1318</v>
      </c>
      <c r="B326" s="10" t="s">
        <v>70</v>
      </c>
      <c r="C326" s="10" t="s">
        <v>39</v>
      </c>
      <c r="D326" s="11" t="s">
        <v>3311</v>
      </c>
      <c r="E326" s="10" t="s">
        <v>2727</v>
      </c>
      <c r="F326" s="12">
        <v>17034.18</v>
      </c>
      <c r="G326" s="13"/>
      <c r="H326" s="13">
        <v>0</v>
      </c>
      <c r="I326" s="13">
        <f t="shared" si="20"/>
        <v>0</v>
      </c>
      <c r="K326"/>
    </row>
    <row r="327" spans="1:11" ht="24" customHeight="1">
      <c r="A327" s="10" t="s">
        <v>1319</v>
      </c>
      <c r="B327" s="10" t="s">
        <v>71</v>
      </c>
      <c r="C327" s="10" t="s">
        <v>39</v>
      </c>
      <c r="D327" s="11" t="s">
        <v>943</v>
      </c>
      <c r="E327" s="10" t="s">
        <v>21</v>
      </c>
      <c r="F327" s="12">
        <v>156.44999999999999</v>
      </c>
      <c r="G327" s="13"/>
      <c r="H327" s="13">
        <v>0</v>
      </c>
      <c r="I327" s="13">
        <f t="shared" si="20"/>
        <v>0</v>
      </c>
      <c r="K327"/>
    </row>
    <row r="328" spans="1:11" ht="24" customHeight="1">
      <c r="A328" s="10" t="s">
        <v>1320</v>
      </c>
      <c r="B328" s="10" t="s">
        <v>72</v>
      </c>
      <c r="C328" s="10" t="s">
        <v>39</v>
      </c>
      <c r="D328" s="11" t="s">
        <v>73</v>
      </c>
      <c r="E328" s="10" t="s">
        <v>21</v>
      </c>
      <c r="F328" s="12">
        <v>156.44999999999999</v>
      </c>
      <c r="G328" s="13"/>
      <c r="H328" s="13">
        <v>0</v>
      </c>
      <c r="I328" s="13">
        <f t="shared" si="20"/>
        <v>0</v>
      </c>
      <c r="K328"/>
    </row>
    <row r="329" spans="1:11" ht="24" customHeight="1">
      <c r="A329" s="10" t="s">
        <v>1321</v>
      </c>
      <c r="B329" s="10" t="s">
        <v>211</v>
      </c>
      <c r="C329" s="10" t="s">
        <v>11</v>
      </c>
      <c r="D329" s="11" t="s">
        <v>212</v>
      </c>
      <c r="E329" s="10" t="s">
        <v>2727</v>
      </c>
      <c r="F329" s="12">
        <v>3813.47</v>
      </c>
      <c r="G329" s="13"/>
      <c r="H329" s="13">
        <v>0</v>
      </c>
      <c r="I329" s="13">
        <f t="shared" si="20"/>
        <v>0</v>
      </c>
      <c r="K329"/>
    </row>
    <row r="330" spans="1:11" ht="24" customHeight="1">
      <c r="A330" s="10" t="s">
        <v>1322</v>
      </c>
      <c r="B330" s="10" t="s">
        <v>213</v>
      </c>
      <c r="C330" s="10" t="s">
        <v>39</v>
      </c>
      <c r="D330" s="11" t="s">
        <v>214</v>
      </c>
      <c r="E330" s="10" t="s">
        <v>13</v>
      </c>
      <c r="F330" s="12">
        <v>520.79999999999995</v>
      </c>
      <c r="G330" s="13"/>
      <c r="H330" s="13">
        <v>0</v>
      </c>
      <c r="I330" s="13">
        <f t="shared" si="20"/>
        <v>0</v>
      </c>
      <c r="K330"/>
    </row>
    <row r="331" spans="1:11" ht="50.25" customHeight="1">
      <c r="A331" s="10" t="s">
        <v>1323</v>
      </c>
      <c r="B331" s="10" t="s">
        <v>215</v>
      </c>
      <c r="C331" s="10" t="s">
        <v>39</v>
      </c>
      <c r="D331" s="11" t="s">
        <v>216</v>
      </c>
      <c r="E331" s="10" t="s">
        <v>13</v>
      </c>
      <c r="F331" s="12">
        <v>520.79999999999995</v>
      </c>
      <c r="G331" s="13"/>
      <c r="H331" s="13">
        <v>0</v>
      </c>
      <c r="I331" s="13">
        <f t="shared" si="20"/>
        <v>0</v>
      </c>
      <c r="K331"/>
    </row>
    <row r="332" spans="1:11" ht="24" customHeight="1">
      <c r="A332" s="14" t="s">
        <v>1324</v>
      </c>
      <c r="B332" s="14"/>
      <c r="C332" s="14"/>
      <c r="D332" s="15" t="s">
        <v>219</v>
      </c>
      <c r="E332" s="15" t="s">
        <v>2626</v>
      </c>
      <c r="F332" s="16"/>
      <c r="G332" s="17"/>
      <c r="H332" s="17"/>
      <c r="I332" s="18"/>
      <c r="K332"/>
    </row>
    <row r="333" spans="1:11" ht="24" customHeight="1">
      <c r="A333" s="14" t="s">
        <v>1325</v>
      </c>
      <c r="B333" s="14"/>
      <c r="C333" s="14"/>
      <c r="D333" s="15" t="s">
        <v>37</v>
      </c>
      <c r="E333" s="15" t="s">
        <v>2626</v>
      </c>
      <c r="F333" s="16"/>
      <c r="G333" s="17"/>
      <c r="H333" s="17"/>
      <c r="I333" s="18"/>
      <c r="K333"/>
    </row>
    <row r="334" spans="1:11" ht="24" customHeight="1">
      <c r="A334" s="10" t="s">
        <v>1326</v>
      </c>
      <c r="B334" s="10" t="s">
        <v>38</v>
      </c>
      <c r="C334" s="10" t="s">
        <v>39</v>
      </c>
      <c r="D334" s="11" t="s">
        <v>40</v>
      </c>
      <c r="E334" s="10" t="s">
        <v>13</v>
      </c>
      <c r="F334" s="12">
        <v>2.84</v>
      </c>
      <c r="G334" s="13"/>
      <c r="H334" s="13">
        <v>0</v>
      </c>
      <c r="I334" s="13">
        <f>ROUND(F334 * H334, 2)</f>
        <v>0</v>
      </c>
      <c r="K334"/>
    </row>
    <row r="335" spans="1:11" ht="24" customHeight="1">
      <c r="A335" s="14" t="s">
        <v>1327</v>
      </c>
      <c r="B335" s="14"/>
      <c r="C335" s="14"/>
      <c r="D335" s="15" t="s">
        <v>44</v>
      </c>
      <c r="E335" s="15" t="s">
        <v>2626</v>
      </c>
      <c r="F335" s="16"/>
      <c r="G335" s="17"/>
      <c r="H335" s="17"/>
      <c r="I335" s="18"/>
      <c r="K335"/>
    </row>
    <row r="336" spans="1:11" ht="24" customHeight="1">
      <c r="A336" s="10" t="s">
        <v>1328</v>
      </c>
      <c r="B336" s="10" t="s">
        <v>45</v>
      </c>
      <c r="C336" s="10" t="s">
        <v>39</v>
      </c>
      <c r="D336" s="11" t="s">
        <v>46</v>
      </c>
      <c r="E336" s="10" t="s">
        <v>21</v>
      </c>
      <c r="F336" s="12">
        <v>4.82</v>
      </c>
      <c r="G336" s="13"/>
      <c r="H336" s="13">
        <v>0</v>
      </c>
      <c r="I336" s="13">
        <f>ROUND(F336 * H336, 2)</f>
        <v>0</v>
      </c>
      <c r="K336"/>
    </row>
    <row r="337" spans="1:11" ht="24" customHeight="1">
      <c r="A337" s="10" t="s">
        <v>1329</v>
      </c>
      <c r="B337" s="10" t="s">
        <v>145</v>
      </c>
      <c r="C337" s="10" t="s">
        <v>39</v>
      </c>
      <c r="D337" s="11" t="s">
        <v>146</v>
      </c>
      <c r="E337" s="10" t="s">
        <v>13</v>
      </c>
      <c r="F337" s="12">
        <v>2.84</v>
      </c>
      <c r="G337" s="13"/>
      <c r="H337" s="13">
        <v>0</v>
      </c>
      <c r="I337" s="13">
        <f>ROUND(F337 * H337, 2)</f>
        <v>0</v>
      </c>
      <c r="K337"/>
    </row>
    <row r="338" spans="1:11" ht="24" customHeight="1">
      <c r="A338" s="10" t="s">
        <v>1330</v>
      </c>
      <c r="B338" s="10" t="s">
        <v>153</v>
      </c>
      <c r="C338" s="10" t="s">
        <v>39</v>
      </c>
      <c r="D338" s="11" t="s">
        <v>154</v>
      </c>
      <c r="E338" s="10" t="s">
        <v>21</v>
      </c>
      <c r="F338" s="12">
        <v>4.82</v>
      </c>
      <c r="G338" s="13"/>
      <c r="H338" s="13">
        <v>0</v>
      </c>
      <c r="I338" s="13">
        <f>ROUND(F338 * H338, 2)</f>
        <v>0</v>
      </c>
      <c r="K338"/>
    </row>
    <row r="339" spans="1:11" ht="24" customHeight="1">
      <c r="A339" s="10" t="s">
        <v>1331</v>
      </c>
      <c r="B339" s="10" t="s">
        <v>151</v>
      </c>
      <c r="C339" s="10" t="s">
        <v>39</v>
      </c>
      <c r="D339" s="11" t="s">
        <v>152</v>
      </c>
      <c r="E339" s="10" t="s">
        <v>2725</v>
      </c>
      <c r="F339" s="12">
        <v>90.37</v>
      </c>
      <c r="G339" s="13"/>
      <c r="H339" s="13">
        <v>0</v>
      </c>
      <c r="I339" s="13">
        <f>ROUND(F339 * H339, 2)</f>
        <v>0</v>
      </c>
      <c r="K339"/>
    </row>
    <row r="340" spans="1:11" ht="24" customHeight="1">
      <c r="A340" s="14" t="s">
        <v>889</v>
      </c>
      <c r="B340" s="14"/>
      <c r="C340" s="14"/>
      <c r="D340" s="15" t="s">
        <v>218</v>
      </c>
      <c r="E340" s="15" t="s">
        <v>2626</v>
      </c>
      <c r="F340" s="16"/>
      <c r="G340" s="17"/>
      <c r="H340" s="17"/>
      <c r="I340" s="18"/>
      <c r="K340"/>
    </row>
    <row r="341" spans="1:11" ht="24" customHeight="1">
      <c r="A341" s="10" t="s">
        <v>1332</v>
      </c>
      <c r="B341" s="10" t="s">
        <v>208</v>
      </c>
      <c r="C341" s="10" t="s">
        <v>39</v>
      </c>
      <c r="D341" s="11" t="s">
        <v>209</v>
      </c>
      <c r="E341" s="10" t="s">
        <v>21</v>
      </c>
      <c r="F341" s="12">
        <v>0.14000000000000001</v>
      </c>
      <c r="G341" s="13"/>
      <c r="H341" s="13">
        <v>0</v>
      </c>
      <c r="I341" s="13">
        <f t="shared" ref="I341:I349" si="21">ROUND(F341 * H341, 2)</f>
        <v>0</v>
      </c>
      <c r="K341"/>
    </row>
    <row r="342" spans="1:11" ht="24" customHeight="1">
      <c r="A342" s="10" t="s">
        <v>1333</v>
      </c>
      <c r="B342" s="10" t="s">
        <v>68</v>
      </c>
      <c r="C342" s="10" t="s">
        <v>39</v>
      </c>
      <c r="D342" s="11" t="s">
        <v>942</v>
      </c>
      <c r="E342" s="10" t="s">
        <v>13</v>
      </c>
      <c r="F342" s="12">
        <v>26.96</v>
      </c>
      <c r="G342" s="13"/>
      <c r="H342" s="13">
        <v>0</v>
      </c>
      <c r="I342" s="13">
        <f t="shared" si="21"/>
        <v>0</v>
      </c>
      <c r="K342"/>
    </row>
    <row r="343" spans="1:11" ht="24" customHeight="1">
      <c r="A343" s="10" t="s">
        <v>1334</v>
      </c>
      <c r="B343" s="10" t="s">
        <v>69</v>
      </c>
      <c r="C343" s="10" t="s">
        <v>39</v>
      </c>
      <c r="D343" s="11" t="s">
        <v>3169</v>
      </c>
      <c r="E343" s="10" t="s">
        <v>2727</v>
      </c>
      <c r="F343" s="12">
        <v>95.73</v>
      </c>
      <c r="G343" s="13"/>
      <c r="H343" s="13">
        <v>0</v>
      </c>
      <c r="I343" s="13">
        <f t="shared" si="21"/>
        <v>0</v>
      </c>
      <c r="K343"/>
    </row>
    <row r="344" spans="1:11" ht="24" customHeight="1">
      <c r="A344" s="10" t="s">
        <v>1335</v>
      </c>
      <c r="B344" s="10" t="s">
        <v>69</v>
      </c>
      <c r="C344" s="10" t="s">
        <v>39</v>
      </c>
      <c r="D344" s="11" t="s">
        <v>3170</v>
      </c>
      <c r="E344" s="10" t="s">
        <v>2727</v>
      </c>
      <c r="F344" s="12">
        <v>4.78</v>
      </c>
      <c r="G344" s="13"/>
      <c r="H344" s="13">
        <v>0</v>
      </c>
      <c r="I344" s="13">
        <f t="shared" si="21"/>
        <v>0</v>
      </c>
      <c r="K344"/>
    </row>
    <row r="345" spans="1:11" ht="24" customHeight="1">
      <c r="A345" s="10" t="s">
        <v>1336</v>
      </c>
      <c r="B345" s="10" t="s">
        <v>71</v>
      </c>
      <c r="C345" s="10" t="s">
        <v>39</v>
      </c>
      <c r="D345" s="11" t="s">
        <v>943</v>
      </c>
      <c r="E345" s="10" t="s">
        <v>21</v>
      </c>
      <c r="F345" s="12">
        <v>8.07</v>
      </c>
      <c r="G345" s="13"/>
      <c r="H345" s="13">
        <v>0</v>
      </c>
      <c r="I345" s="13">
        <f t="shared" si="21"/>
        <v>0</v>
      </c>
      <c r="K345"/>
    </row>
    <row r="346" spans="1:11" ht="24" customHeight="1">
      <c r="A346" s="10" t="s">
        <v>1337</v>
      </c>
      <c r="B346" s="10" t="s">
        <v>72</v>
      </c>
      <c r="C346" s="10" t="s">
        <v>39</v>
      </c>
      <c r="D346" s="11" t="s">
        <v>73</v>
      </c>
      <c r="E346" s="10" t="s">
        <v>21</v>
      </c>
      <c r="F346" s="12">
        <v>8.07</v>
      </c>
      <c r="G346" s="13"/>
      <c r="H346" s="13">
        <v>0</v>
      </c>
      <c r="I346" s="13">
        <f t="shared" si="21"/>
        <v>0</v>
      </c>
      <c r="K346"/>
    </row>
    <row r="347" spans="1:11" ht="24" customHeight="1">
      <c r="A347" s="10" t="s">
        <v>1338</v>
      </c>
      <c r="B347" s="10" t="s">
        <v>211</v>
      </c>
      <c r="C347" s="10" t="s">
        <v>11</v>
      </c>
      <c r="D347" s="11" t="s">
        <v>212</v>
      </c>
      <c r="E347" s="10" t="s">
        <v>2727</v>
      </c>
      <c r="F347" s="12">
        <v>196.71</v>
      </c>
      <c r="G347" s="13"/>
      <c r="H347" s="13">
        <v>0</v>
      </c>
      <c r="I347" s="13">
        <f t="shared" si="21"/>
        <v>0</v>
      </c>
      <c r="K347"/>
    </row>
    <row r="348" spans="1:11" ht="24" customHeight="1">
      <c r="A348" s="10" t="s">
        <v>1339</v>
      </c>
      <c r="B348" s="10" t="s">
        <v>213</v>
      </c>
      <c r="C348" s="10" t="s">
        <v>39</v>
      </c>
      <c r="D348" s="11" t="s">
        <v>214</v>
      </c>
      <c r="E348" s="10" t="s">
        <v>13</v>
      </c>
      <c r="F348" s="12">
        <v>12.98</v>
      </c>
      <c r="G348" s="13"/>
      <c r="H348" s="13">
        <v>0</v>
      </c>
      <c r="I348" s="13">
        <f t="shared" si="21"/>
        <v>0</v>
      </c>
      <c r="K348"/>
    </row>
    <row r="349" spans="1:11" ht="50.25" customHeight="1">
      <c r="A349" s="10" t="s">
        <v>1340</v>
      </c>
      <c r="B349" s="10" t="s">
        <v>215</v>
      </c>
      <c r="C349" s="10" t="s">
        <v>39</v>
      </c>
      <c r="D349" s="11" t="s">
        <v>216</v>
      </c>
      <c r="E349" s="10" t="s">
        <v>13</v>
      </c>
      <c r="F349" s="12">
        <v>12.98</v>
      </c>
      <c r="G349" s="13"/>
      <c r="H349" s="13">
        <v>0</v>
      </c>
      <c r="I349" s="13">
        <f t="shared" si="21"/>
        <v>0</v>
      </c>
      <c r="K349"/>
    </row>
    <row r="350" spans="1:11" ht="24" customHeight="1">
      <c r="A350" s="14" t="s">
        <v>1341</v>
      </c>
      <c r="B350" s="14"/>
      <c r="C350" s="14"/>
      <c r="D350" s="15" t="s">
        <v>220</v>
      </c>
      <c r="E350" s="15" t="s">
        <v>2626</v>
      </c>
      <c r="F350" s="16"/>
      <c r="G350" s="17"/>
      <c r="H350" s="17"/>
      <c r="I350" s="18"/>
      <c r="K350"/>
    </row>
    <row r="351" spans="1:11" ht="24" customHeight="1">
      <c r="A351" s="14" t="s">
        <v>1342</v>
      </c>
      <c r="B351" s="14"/>
      <c r="C351" s="14"/>
      <c r="D351" s="15" t="s">
        <v>107</v>
      </c>
      <c r="E351" s="15" t="s">
        <v>2626</v>
      </c>
      <c r="F351" s="16"/>
      <c r="G351" s="17"/>
      <c r="H351" s="17"/>
      <c r="I351" s="18"/>
      <c r="K351"/>
    </row>
    <row r="352" spans="1:11" ht="43.5" customHeight="1">
      <c r="A352" s="19" t="s">
        <v>1343</v>
      </c>
      <c r="B352" s="19" t="s">
        <v>221</v>
      </c>
      <c r="C352" s="19" t="s">
        <v>7</v>
      </c>
      <c r="D352" s="20" t="s">
        <v>222</v>
      </c>
      <c r="E352" s="19" t="s">
        <v>316</v>
      </c>
      <c r="F352" s="21">
        <v>1</v>
      </c>
      <c r="G352" s="22"/>
      <c r="H352" s="22">
        <v>0</v>
      </c>
      <c r="I352" s="22">
        <f>ROUND(F352 * H352, 2)</f>
        <v>0</v>
      </c>
      <c r="K352"/>
    </row>
    <row r="353" spans="1:11" ht="45.75" customHeight="1">
      <c r="A353" s="19" t="s">
        <v>1344</v>
      </c>
      <c r="B353" s="19" t="s">
        <v>223</v>
      </c>
      <c r="C353" s="19" t="s">
        <v>7</v>
      </c>
      <c r="D353" s="20" t="s">
        <v>224</v>
      </c>
      <c r="E353" s="19" t="s">
        <v>316</v>
      </c>
      <c r="F353" s="21">
        <v>1</v>
      </c>
      <c r="G353" s="22"/>
      <c r="H353" s="22">
        <v>0</v>
      </c>
      <c r="I353" s="22">
        <f>ROUND(F353 * H353, 2)</f>
        <v>0</v>
      </c>
      <c r="K353"/>
    </row>
    <row r="354" spans="1:11" ht="43.5" customHeight="1">
      <c r="A354" s="19" t="s">
        <v>1345</v>
      </c>
      <c r="B354" s="19" t="s">
        <v>225</v>
      </c>
      <c r="C354" s="19" t="s">
        <v>7</v>
      </c>
      <c r="D354" s="20" t="s">
        <v>226</v>
      </c>
      <c r="E354" s="19" t="s">
        <v>316</v>
      </c>
      <c r="F354" s="21">
        <v>1</v>
      </c>
      <c r="G354" s="22"/>
      <c r="H354" s="22">
        <v>0</v>
      </c>
      <c r="I354" s="22">
        <f>ROUND(F354 * H354, 2)</f>
        <v>0</v>
      </c>
      <c r="K354"/>
    </row>
    <row r="355" spans="1:11" ht="24" customHeight="1">
      <c r="A355" s="2" t="s">
        <v>891</v>
      </c>
      <c r="B355" s="2"/>
      <c r="C355" s="2"/>
      <c r="D355" s="3" t="s">
        <v>890</v>
      </c>
      <c r="E355" s="3" t="s">
        <v>2626</v>
      </c>
      <c r="F355" s="4"/>
      <c r="G355" s="5"/>
      <c r="H355" s="5"/>
      <c r="I355" s="6"/>
      <c r="K355"/>
    </row>
    <row r="356" spans="1:11" ht="24" customHeight="1">
      <c r="A356" s="14" t="s">
        <v>892</v>
      </c>
      <c r="B356" s="14"/>
      <c r="C356" s="14"/>
      <c r="D356" s="15" t="s">
        <v>37</v>
      </c>
      <c r="E356" s="15" t="s">
        <v>2626</v>
      </c>
      <c r="F356" s="16"/>
      <c r="G356" s="17"/>
      <c r="H356" s="17"/>
      <c r="I356" s="18"/>
      <c r="K356"/>
    </row>
    <row r="357" spans="1:11" ht="24" customHeight="1">
      <c r="A357" s="10" t="s">
        <v>1346</v>
      </c>
      <c r="B357" s="10" t="s">
        <v>38</v>
      </c>
      <c r="C357" s="10" t="s">
        <v>39</v>
      </c>
      <c r="D357" s="11" t="s">
        <v>40</v>
      </c>
      <c r="E357" s="10" t="s">
        <v>13</v>
      </c>
      <c r="F357" s="12">
        <v>341.28</v>
      </c>
      <c r="G357" s="13"/>
      <c r="H357" s="13">
        <v>0</v>
      </c>
      <c r="I357" s="13">
        <f>ROUND(F357 * H357, 2)</f>
        <v>0</v>
      </c>
      <c r="K357"/>
    </row>
    <row r="358" spans="1:11" ht="24" customHeight="1">
      <c r="A358" s="10" t="s">
        <v>1347</v>
      </c>
      <c r="B358" s="10" t="s">
        <v>228</v>
      </c>
      <c r="C358" s="10" t="s">
        <v>39</v>
      </c>
      <c r="D358" s="11" t="s">
        <v>229</v>
      </c>
      <c r="E358" s="10" t="s">
        <v>103</v>
      </c>
      <c r="F358" s="12">
        <v>341.28</v>
      </c>
      <c r="G358" s="13"/>
      <c r="H358" s="13">
        <v>0</v>
      </c>
      <c r="I358" s="13">
        <f>ROUND(F358 * H358, 2)</f>
        <v>0</v>
      </c>
      <c r="K358"/>
    </row>
    <row r="359" spans="1:11" ht="24" customHeight="1">
      <c r="A359" s="10" t="s">
        <v>1348</v>
      </c>
      <c r="B359" s="10" t="s">
        <v>136</v>
      </c>
      <c r="C359" s="10" t="s">
        <v>39</v>
      </c>
      <c r="D359" s="11" t="s">
        <v>137</v>
      </c>
      <c r="E359" s="10" t="s">
        <v>13</v>
      </c>
      <c r="F359" s="12">
        <v>341.28</v>
      </c>
      <c r="G359" s="13"/>
      <c r="H359" s="13">
        <v>0</v>
      </c>
      <c r="I359" s="13">
        <f>ROUND(F359 * H359, 2)</f>
        <v>0</v>
      </c>
      <c r="K359"/>
    </row>
    <row r="360" spans="1:11" ht="24" customHeight="1">
      <c r="A360" s="14" t="s">
        <v>893</v>
      </c>
      <c r="B360" s="14"/>
      <c r="C360" s="14"/>
      <c r="D360" s="15" t="s">
        <v>230</v>
      </c>
      <c r="E360" s="15" t="s">
        <v>2626</v>
      </c>
      <c r="F360" s="16"/>
      <c r="G360" s="17"/>
      <c r="H360" s="17"/>
      <c r="I360" s="18"/>
      <c r="K360"/>
    </row>
    <row r="361" spans="1:11" ht="24" customHeight="1">
      <c r="A361" s="10" t="s">
        <v>1349</v>
      </c>
      <c r="B361" s="10" t="s">
        <v>231</v>
      </c>
      <c r="C361" s="10" t="s">
        <v>39</v>
      </c>
      <c r="D361" s="11" t="s">
        <v>232</v>
      </c>
      <c r="E361" s="10" t="s">
        <v>13</v>
      </c>
      <c r="F361" s="12">
        <v>34.130000000000003</v>
      </c>
      <c r="G361" s="13"/>
      <c r="H361" s="13">
        <v>0</v>
      </c>
      <c r="I361" s="13">
        <f>ROUND(F361 * H361, 2)</f>
        <v>0</v>
      </c>
      <c r="K361"/>
    </row>
    <row r="362" spans="1:11" ht="24" customHeight="1">
      <c r="A362" s="10" t="s">
        <v>1350</v>
      </c>
      <c r="B362" s="10" t="s">
        <v>139</v>
      </c>
      <c r="C362" s="10" t="s">
        <v>39</v>
      </c>
      <c r="D362" s="11" t="s">
        <v>140</v>
      </c>
      <c r="E362" s="10" t="s">
        <v>316</v>
      </c>
      <c r="F362" s="12">
        <v>6</v>
      </c>
      <c r="G362" s="13"/>
      <c r="H362" s="13">
        <v>0</v>
      </c>
      <c r="I362" s="13">
        <f>ROUND(F362 * H362, 2)</f>
        <v>0</v>
      </c>
      <c r="K362"/>
    </row>
    <row r="363" spans="1:11" ht="24" customHeight="1">
      <c r="A363" s="14" t="s">
        <v>1351</v>
      </c>
      <c r="B363" s="14"/>
      <c r="C363" s="14"/>
      <c r="D363" s="15" t="s">
        <v>44</v>
      </c>
      <c r="E363" s="15" t="s">
        <v>2626</v>
      </c>
      <c r="F363" s="16"/>
      <c r="G363" s="17"/>
      <c r="H363" s="17"/>
      <c r="I363" s="18"/>
      <c r="K363"/>
    </row>
    <row r="364" spans="1:11" ht="24" customHeight="1">
      <c r="A364" s="10" t="s">
        <v>1352</v>
      </c>
      <c r="B364" s="10" t="s">
        <v>45</v>
      </c>
      <c r="C364" s="10" t="s">
        <v>39</v>
      </c>
      <c r="D364" s="11" t="s">
        <v>46</v>
      </c>
      <c r="E364" s="10" t="s">
        <v>21</v>
      </c>
      <c r="F364" s="12">
        <v>39.08</v>
      </c>
      <c r="G364" s="13"/>
      <c r="H364" s="13">
        <v>0</v>
      </c>
      <c r="I364" s="13">
        <f t="shared" ref="I364:I372" si="22">ROUND(F364 * H364, 2)</f>
        <v>0</v>
      </c>
      <c r="K364"/>
    </row>
    <row r="365" spans="1:11" ht="24" customHeight="1">
      <c r="A365" s="10" t="s">
        <v>1353</v>
      </c>
      <c r="B365" s="10" t="s">
        <v>47</v>
      </c>
      <c r="C365" s="10" t="s">
        <v>39</v>
      </c>
      <c r="D365" s="11" t="s">
        <v>48</v>
      </c>
      <c r="E365" s="10" t="s">
        <v>21</v>
      </c>
      <c r="F365" s="12">
        <v>221.44</v>
      </c>
      <c r="G365" s="13"/>
      <c r="H365" s="13">
        <v>0</v>
      </c>
      <c r="I365" s="13">
        <f t="shared" si="22"/>
        <v>0</v>
      </c>
      <c r="K365"/>
    </row>
    <row r="366" spans="1:11" ht="24" customHeight="1">
      <c r="A366" s="10" t="s">
        <v>1354</v>
      </c>
      <c r="B366" s="10" t="s">
        <v>145</v>
      </c>
      <c r="C366" s="10" t="s">
        <v>39</v>
      </c>
      <c r="D366" s="11" t="s">
        <v>146</v>
      </c>
      <c r="E366" s="10" t="s">
        <v>13</v>
      </c>
      <c r="F366" s="12">
        <v>224.22</v>
      </c>
      <c r="G366" s="13"/>
      <c r="H366" s="13">
        <v>0</v>
      </c>
      <c r="I366" s="13">
        <f t="shared" si="22"/>
        <v>0</v>
      </c>
      <c r="K366"/>
    </row>
    <row r="367" spans="1:11" ht="24" customHeight="1">
      <c r="A367" s="10" t="s">
        <v>1355</v>
      </c>
      <c r="B367" s="10" t="s">
        <v>143</v>
      </c>
      <c r="C367" s="10" t="s">
        <v>11</v>
      </c>
      <c r="D367" s="11" t="s">
        <v>144</v>
      </c>
      <c r="E367" s="10" t="s">
        <v>21</v>
      </c>
      <c r="F367" s="12">
        <v>73.39</v>
      </c>
      <c r="G367" s="13"/>
      <c r="H367" s="13">
        <v>0</v>
      </c>
      <c r="I367" s="13">
        <f t="shared" si="22"/>
        <v>0</v>
      </c>
      <c r="K367"/>
    </row>
    <row r="368" spans="1:11" ht="24" customHeight="1">
      <c r="A368" s="10" t="s">
        <v>1356</v>
      </c>
      <c r="B368" s="10" t="s">
        <v>53</v>
      </c>
      <c r="C368" s="10" t="s">
        <v>39</v>
      </c>
      <c r="D368" s="11" t="s">
        <v>54</v>
      </c>
      <c r="E368" s="10" t="s">
        <v>21</v>
      </c>
      <c r="F368" s="12">
        <v>186.91</v>
      </c>
      <c r="G368" s="13"/>
      <c r="H368" s="13">
        <v>0</v>
      </c>
      <c r="I368" s="13">
        <f t="shared" si="22"/>
        <v>0</v>
      </c>
      <c r="K368"/>
    </row>
    <row r="369" spans="1:11" ht="46.5" customHeight="1">
      <c r="A369" s="10" t="s">
        <v>1357</v>
      </c>
      <c r="B369" s="10" t="s">
        <v>233</v>
      </c>
      <c r="C369" s="10" t="s">
        <v>11</v>
      </c>
      <c r="D369" s="11" t="s">
        <v>234</v>
      </c>
      <c r="E369" s="10" t="s">
        <v>2726</v>
      </c>
      <c r="F369" s="12">
        <v>34.130000000000003</v>
      </c>
      <c r="G369" s="13"/>
      <c r="H369" s="13">
        <v>0</v>
      </c>
      <c r="I369" s="13">
        <f t="shared" si="22"/>
        <v>0</v>
      </c>
      <c r="K369"/>
    </row>
    <row r="370" spans="1:11" ht="24" customHeight="1">
      <c r="A370" s="10" t="s">
        <v>1358</v>
      </c>
      <c r="B370" s="10" t="s">
        <v>151</v>
      </c>
      <c r="C370" s="10" t="s">
        <v>39</v>
      </c>
      <c r="D370" s="11" t="s">
        <v>152</v>
      </c>
      <c r="E370" s="10" t="s">
        <v>2725</v>
      </c>
      <c r="F370" s="12">
        <v>1431.05</v>
      </c>
      <c r="G370" s="13"/>
      <c r="H370" s="13">
        <v>0</v>
      </c>
      <c r="I370" s="13">
        <f t="shared" si="22"/>
        <v>0</v>
      </c>
      <c r="K370"/>
    </row>
    <row r="371" spans="1:11" ht="24" customHeight="1">
      <c r="A371" s="10" t="s">
        <v>1359</v>
      </c>
      <c r="B371" s="10" t="s">
        <v>153</v>
      </c>
      <c r="C371" s="10" t="s">
        <v>39</v>
      </c>
      <c r="D371" s="11" t="s">
        <v>154</v>
      </c>
      <c r="E371" s="10" t="s">
        <v>21</v>
      </c>
      <c r="F371" s="12">
        <v>73.61</v>
      </c>
      <c r="G371" s="13"/>
      <c r="H371" s="13">
        <v>0</v>
      </c>
      <c r="I371" s="13">
        <f t="shared" si="22"/>
        <v>0</v>
      </c>
      <c r="K371"/>
    </row>
    <row r="372" spans="1:11" ht="24" customHeight="1">
      <c r="A372" s="10" t="s">
        <v>1360</v>
      </c>
      <c r="B372" s="10" t="s">
        <v>151</v>
      </c>
      <c r="C372" s="10" t="s">
        <v>39</v>
      </c>
      <c r="D372" s="11" t="s">
        <v>152</v>
      </c>
      <c r="E372" s="10" t="s">
        <v>2725</v>
      </c>
      <c r="F372" s="12">
        <v>1435.36</v>
      </c>
      <c r="G372" s="13"/>
      <c r="H372" s="13">
        <v>0</v>
      </c>
      <c r="I372" s="13">
        <f t="shared" si="22"/>
        <v>0</v>
      </c>
      <c r="K372"/>
    </row>
    <row r="373" spans="1:11" ht="24" customHeight="1">
      <c r="A373" s="14" t="s">
        <v>894</v>
      </c>
      <c r="B373" s="14"/>
      <c r="C373" s="14"/>
      <c r="D373" s="15" t="s">
        <v>235</v>
      </c>
      <c r="E373" s="15" t="s">
        <v>2626</v>
      </c>
      <c r="F373" s="16"/>
      <c r="G373" s="17"/>
      <c r="H373" s="17"/>
      <c r="I373" s="18"/>
      <c r="K373"/>
    </row>
    <row r="374" spans="1:11" ht="24" customHeight="1">
      <c r="A374" s="10" t="s">
        <v>1361</v>
      </c>
      <c r="B374" s="10" t="s">
        <v>160</v>
      </c>
      <c r="C374" s="10" t="s">
        <v>39</v>
      </c>
      <c r="D374" s="11" t="s">
        <v>955</v>
      </c>
      <c r="E374" s="10" t="s">
        <v>13</v>
      </c>
      <c r="F374" s="12">
        <v>36.57</v>
      </c>
      <c r="G374" s="13"/>
      <c r="H374" s="13">
        <v>0</v>
      </c>
      <c r="I374" s="13">
        <f>ROUND(F374 * H374, 2)</f>
        <v>0</v>
      </c>
      <c r="K374"/>
    </row>
    <row r="375" spans="1:11" ht="24" customHeight="1">
      <c r="A375" s="14" t="s">
        <v>1362</v>
      </c>
      <c r="B375" s="14"/>
      <c r="C375" s="14"/>
      <c r="D375" s="15" t="s">
        <v>171</v>
      </c>
      <c r="E375" s="15" t="s">
        <v>2626</v>
      </c>
      <c r="F375" s="16"/>
      <c r="G375" s="17"/>
      <c r="H375" s="17"/>
      <c r="I375" s="18"/>
      <c r="K375"/>
    </row>
    <row r="376" spans="1:11" ht="24" customHeight="1">
      <c r="A376" s="10" t="s">
        <v>1363</v>
      </c>
      <c r="B376" s="10" t="s">
        <v>236</v>
      </c>
      <c r="C376" s="10" t="s">
        <v>39</v>
      </c>
      <c r="D376" s="11" t="s">
        <v>962</v>
      </c>
      <c r="E376" s="10" t="s">
        <v>103</v>
      </c>
      <c r="F376" s="12">
        <v>341.28</v>
      </c>
      <c r="G376" s="13"/>
      <c r="H376" s="13">
        <v>0</v>
      </c>
      <c r="I376" s="13">
        <f>ROUND(F376 * H376, 2)</f>
        <v>0</v>
      </c>
      <c r="K376"/>
    </row>
    <row r="377" spans="1:11" ht="24" customHeight="1">
      <c r="A377" s="14" t="s">
        <v>1364</v>
      </c>
      <c r="B377" s="14"/>
      <c r="C377" s="14"/>
      <c r="D377" s="15" t="s">
        <v>108</v>
      </c>
      <c r="E377" s="15" t="s">
        <v>2626</v>
      </c>
      <c r="F377" s="16"/>
      <c r="G377" s="17"/>
      <c r="H377" s="17"/>
      <c r="I377" s="18"/>
      <c r="K377"/>
    </row>
    <row r="378" spans="1:11" ht="24" customHeight="1">
      <c r="A378" s="10" t="s">
        <v>1365</v>
      </c>
      <c r="B378" s="10" t="s">
        <v>237</v>
      </c>
      <c r="C378" s="10" t="s">
        <v>39</v>
      </c>
      <c r="D378" s="11" t="s">
        <v>963</v>
      </c>
      <c r="E378" s="10" t="s">
        <v>103</v>
      </c>
      <c r="F378" s="12">
        <v>341.28</v>
      </c>
      <c r="G378" s="13"/>
      <c r="H378" s="13">
        <v>0</v>
      </c>
      <c r="I378" s="13">
        <f>ROUND(F378 * H378, 2)</f>
        <v>0</v>
      </c>
      <c r="K378"/>
    </row>
    <row r="379" spans="1:11" ht="24" customHeight="1">
      <c r="A379" s="14" t="s">
        <v>1366</v>
      </c>
      <c r="B379" s="14"/>
      <c r="C379" s="14"/>
      <c r="D379" s="15" t="s">
        <v>238</v>
      </c>
      <c r="E379" s="15" t="s">
        <v>2626</v>
      </c>
      <c r="F379" s="16"/>
      <c r="G379" s="17"/>
      <c r="H379" s="17"/>
      <c r="I379" s="18"/>
      <c r="K379"/>
    </row>
    <row r="380" spans="1:11" ht="24" customHeight="1">
      <c r="A380" s="19" t="s">
        <v>1367</v>
      </c>
      <c r="B380" s="19" t="s">
        <v>239</v>
      </c>
      <c r="C380" s="19" t="s">
        <v>39</v>
      </c>
      <c r="D380" s="20" t="s">
        <v>240</v>
      </c>
      <c r="E380" s="19" t="s">
        <v>103</v>
      </c>
      <c r="F380" s="21">
        <v>258</v>
      </c>
      <c r="G380" s="22"/>
      <c r="H380" s="22">
        <v>0</v>
      </c>
      <c r="I380" s="22">
        <f t="shared" ref="I380:I399" si="23">ROUND(F380 * H380, 2)</f>
        <v>0</v>
      </c>
      <c r="K380"/>
    </row>
    <row r="381" spans="1:11" ht="30" customHeight="1">
      <c r="A381" s="19" t="s">
        <v>1368</v>
      </c>
      <c r="B381" s="19" t="s">
        <v>241</v>
      </c>
      <c r="C381" s="19" t="s">
        <v>39</v>
      </c>
      <c r="D381" s="20" t="s">
        <v>242</v>
      </c>
      <c r="E381" s="19" t="s">
        <v>103</v>
      </c>
      <c r="F381" s="21">
        <v>72</v>
      </c>
      <c r="G381" s="22"/>
      <c r="H381" s="22">
        <v>0</v>
      </c>
      <c r="I381" s="22">
        <f t="shared" si="23"/>
        <v>0</v>
      </c>
      <c r="K381"/>
    </row>
    <row r="382" spans="1:11" ht="24" customHeight="1">
      <c r="A382" s="19" t="s">
        <v>1369</v>
      </c>
      <c r="B382" s="19" t="s">
        <v>243</v>
      </c>
      <c r="C382" s="19" t="s">
        <v>39</v>
      </c>
      <c r="D382" s="20" t="s">
        <v>244</v>
      </c>
      <c r="E382" s="19" t="s">
        <v>103</v>
      </c>
      <c r="F382" s="21">
        <v>12</v>
      </c>
      <c r="G382" s="22"/>
      <c r="H382" s="22">
        <v>0</v>
      </c>
      <c r="I382" s="22">
        <f t="shared" si="23"/>
        <v>0</v>
      </c>
      <c r="K382"/>
    </row>
    <row r="383" spans="1:11" ht="24" customHeight="1">
      <c r="A383" s="19" t="s">
        <v>1370</v>
      </c>
      <c r="B383" s="19" t="s">
        <v>245</v>
      </c>
      <c r="C383" s="19" t="s">
        <v>39</v>
      </c>
      <c r="D383" s="20" t="s">
        <v>246</v>
      </c>
      <c r="E383" s="19" t="s">
        <v>103</v>
      </c>
      <c r="F383" s="21">
        <v>18</v>
      </c>
      <c r="G383" s="22"/>
      <c r="H383" s="22">
        <v>0</v>
      </c>
      <c r="I383" s="22">
        <f t="shared" si="23"/>
        <v>0</v>
      </c>
      <c r="K383"/>
    </row>
    <row r="384" spans="1:11" ht="24" customHeight="1">
      <c r="A384" s="19" t="s">
        <v>1371</v>
      </c>
      <c r="B384" s="19" t="s">
        <v>181</v>
      </c>
      <c r="C384" s="19" t="s">
        <v>39</v>
      </c>
      <c r="D384" s="20" t="s">
        <v>959</v>
      </c>
      <c r="E384" s="19" t="s">
        <v>316</v>
      </c>
      <c r="F384" s="21">
        <v>2</v>
      </c>
      <c r="G384" s="22"/>
      <c r="H384" s="22">
        <v>0</v>
      </c>
      <c r="I384" s="22">
        <f t="shared" si="23"/>
        <v>0</v>
      </c>
      <c r="K384"/>
    </row>
    <row r="385" spans="1:11" ht="24" customHeight="1">
      <c r="A385" s="19" t="s">
        <v>1372</v>
      </c>
      <c r="B385" s="19" t="s">
        <v>120</v>
      </c>
      <c r="C385" s="19" t="s">
        <v>39</v>
      </c>
      <c r="D385" s="20" t="s">
        <v>121</v>
      </c>
      <c r="E385" s="19" t="s">
        <v>316</v>
      </c>
      <c r="F385" s="21">
        <v>35</v>
      </c>
      <c r="G385" s="22"/>
      <c r="H385" s="22">
        <v>0</v>
      </c>
      <c r="I385" s="22">
        <f t="shared" si="23"/>
        <v>0</v>
      </c>
      <c r="K385"/>
    </row>
    <row r="386" spans="1:11" ht="24" customHeight="1">
      <c r="A386" s="19" t="s">
        <v>1373</v>
      </c>
      <c r="B386" s="19" t="s">
        <v>247</v>
      </c>
      <c r="C386" s="19" t="s">
        <v>39</v>
      </c>
      <c r="D386" s="20" t="s">
        <v>248</v>
      </c>
      <c r="E386" s="19" t="s">
        <v>316</v>
      </c>
      <c r="F386" s="21">
        <v>2</v>
      </c>
      <c r="G386" s="22"/>
      <c r="H386" s="22">
        <v>0</v>
      </c>
      <c r="I386" s="22">
        <f t="shared" si="23"/>
        <v>0</v>
      </c>
      <c r="K386"/>
    </row>
    <row r="387" spans="1:11" ht="24" customHeight="1">
      <c r="A387" s="19" t="s">
        <v>1374</v>
      </c>
      <c r="B387" s="19" t="s">
        <v>249</v>
      </c>
      <c r="C387" s="19" t="s">
        <v>39</v>
      </c>
      <c r="D387" s="20" t="s">
        <v>250</v>
      </c>
      <c r="E387" s="19" t="s">
        <v>316</v>
      </c>
      <c r="F387" s="21">
        <v>9</v>
      </c>
      <c r="G387" s="22"/>
      <c r="H387" s="22">
        <v>0</v>
      </c>
      <c r="I387" s="22">
        <f t="shared" si="23"/>
        <v>0</v>
      </c>
      <c r="K387"/>
    </row>
    <row r="388" spans="1:11" ht="24" customHeight="1">
      <c r="A388" s="19" t="s">
        <v>1375</v>
      </c>
      <c r="B388" s="19" t="s">
        <v>251</v>
      </c>
      <c r="C388" s="19" t="s">
        <v>39</v>
      </c>
      <c r="D388" s="20" t="s">
        <v>252</v>
      </c>
      <c r="E388" s="19" t="s">
        <v>316</v>
      </c>
      <c r="F388" s="21">
        <v>1</v>
      </c>
      <c r="G388" s="22"/>
      <c r="H388" s="22">
        <v>0</v>
      </c>
      <c r="I388" s="22">
        <f t="shared" si="23"/>
        <v>0</v>
      </c>
      <c r="K388"/>
    </row>
    <row r="389" spans="1:11" ht="24" customHeight="1">
      <c r="A389" s="19" t="s">
        <v>1376</v>
      </c>
      <c r="B389" s="19" t="s">
        <v>253</v>
      </c>
      <c r="C389" s="19" t="s">
        <v>11</v>
      </c>
      <c r="D389" s="20" t="s">
        <v>1377</v>
      </c>
      <c r="E389" s="19" t="s">
        <v>316</v>
      </c>
      <c r="F389" s="21">
        <v>1</v>
      </c>
      <c r="G389" s="22"/>
      <c r="H389" s="22">
        <v>0</v>
      </c>
      <c r="I389" s="22">
        <f t="shared" si="23"/>
        <v>0</v>
      </c>
      <c r="K389"/>
    </row>
    <row r="390" spans="1:11" ht="24" customHeight="1">
      <c r="A390" s="19" t="s">
        <v>1378</v>
      </c>
      <c r="B390" s="19" t="s">
        <v>254</v>
      </c>
      <c r="C390" s="19" t="s">
        <v>39</v>
      </c>
      <c r="D390" s="20" t="s">
        <v>255</v>
      </c>
      <c r="E390" s="19" t="s">
        <v>316</v>
      </c>
      <c r="F390" s="21">
        <v>4</v>
      </c>
      <c r="G390" s="22"/>
      <c r="H390" s="22">
        <v>0</v>
      </c>
      <c r="I390" s="22">
        <f t="shared" si="23"/>
        <v>0</v>
      </c>
      <c r="K390"/>
    </row>
    <row r="391" spans="1:11" ht="32.25" customHeight="1">
      <c r="A391" s="19" t="s">
        <v>1379</v>
      </c>
      <c r="B391" s="19" t="s">
        <v>256</v>
      </c>
      <c r="C391" s="19" t="s">
        <v>39</v>
      </c>
      <c r="D391" s="20" t="s">
        <v>257</v>
      </c>
      <c r="E391" s="19" t="s">
        <v>316</v>
      </c>
      <c r="F391" s="21">
        <v>4</v>
      </c>
      <c r="G391" s="22"/>
      <c r="H391" s="22">
        <v>0</v>
      </c>
      <c r="I391" s="22">
        <f t="shared" si="23"/>
        <v>0</v>
      </c>
      <c r="K391"/>
    </row>
    <row r="392" spans="1:11" ht="28.5" customHeight="1">
      <c r="A392" s="19" t="s">
        <v>1380</v>
      </c>
      <c r="B392" s="19" t="s">
        <v>258</v>
      </c>
      <c r="C392" s="19" t="s">
        <v>11</v>
      </c>
      <c r="D392" s="20" t="s">
        <v>259</v>
      </c>
      <c r="E392" s="19" t="s">
        <v>316</v>
      </c>
      <c r="F392" s="21">
        <v>1</v>
      </c>
      <c r="G392" s="22"/>
      <c r="H392" s="22">
        <v>0</v>
      </c>
      <c r="I392" s="22">
        <f t="shared" si="23"/>
        <v>0</v>
      </c>
      <c r="K392"/>
    </row>
    <row r="393" spans="1:11" ht="24" customHeight="1">
      <c r="A393" s="19" t="s">
        <v>1381</v>
      </c>
      <c r="B393" s="19" t="s">
        <v>260</v>
      </c>
      <c r="C393" s="19" t="s">
        <v>11</v>
      </c>
      <c r="D393" s="20" t="s">
        <v>261</v>
      </c>
      <c r="E393" s="19" t="s">
        <v>316</v>
      </c>
      <c r="F393" s="21">
        <v>7</v>
      </c>
      <c r="G393" s="22"/>
      <c r="H393" s="22">
        <v>0</v>
      </c>
      <c r="I393" s="22">
        <f t="shared" si="23"/>
        <v>0</v>
      </c>
      <c r="K393"/>
    </row>
    <row r="394" spans="1:11" ht="36" customHeight="1">
      <c r="A394" s="19" t="s">
        <v>1382</v>
      </c>
      <c r="B394" s="19" t="s">
        <v>262</v>
      </c>
      <c r="C394" s="19" t="s">
        <v>11</v>
      </c>
      <c r="D394" s="20" t="s">
        <v>263</v>
      </c>
      <c r="E394" s="19" t="s">
        <v>316</v>
      </c>
      <c r="F394" s="21">
        <v>13</v>
      </c>
      <c r="G394" s="22"/>
      <c r="H394" s="22">
        <v>0</v>
      </c>
      <c r="I394" s="22">
        <f t="shared" si="23"/>
        <v>0</v>
      </c>
      <c r="K394"/>
    </row>
    <row r="395" spans="1:11" ht="24" customHeight="1">
      <c r="A395" s="19" t="s">
        <v>1383</v>
      </c>
      <c r="B395" s="19" t="s">
        <v>264</v>
      </c>
      <c r="C395" s="19" t="s">
        <v>11</v>
      </c>
      <c r="D395" s="20" t="s">
        <v>265</v>
      </c>
      <c r="E395" s="19" t="s">
        <v>316</v>
      </c>
      <c r="F395" s="21">
        <v>1</v>
      </c>
      <c r="G395" s="22"/>
      <c r="H395" s="22">
        <v>0</v>
      </c>
      <c r="I395" s="22">
        <f t="shared" si="23"/>
        <v>0</v>
      </c>
      <c r="K395"/>
    </row>
    <row r="396" spans="1:11" ht="24" customHeight="1">
      <c r="A396" s="19" t="s">
        <v>1384</v>
      </c>
      <c r="B396" s="19" t="s">
        <v>266</v>
      </c>
      <c r="C396" s="19" t="s">
        <v>11</v>
      </c>
      <c r="D396" s="20" t="s">
        <v>267</v>
      </c>
      <c r="E396" s="19" t="s">
        <v>316</v>
      </c>
      <c r="F396" s="21">
        <v>1</v>
      </c>
      <c r="G396" s="22"/>
      <c r="H396" s="22">
        <v>0</v>
      </c>
      <c r="I396" s="22">
        <f t="shared" si="23"/>
        <v>0</v>
      </c>
      <c r="K396"/>
    </row>
    <row r="397" spans="1:11" ht="24" customHeight="1">
      <c r="A397" s="19" t="s">
        <v>1385</v>
      </c>
      <c r="B397" s="19" t="s">
        <v>268</v>
      </c>
      <c r="C397" s="19" t="s">
        <v>11</v>
      </c>
      <c r="D397" s="20" t="s">
        <v>269</v>
      </c>
      <c r="E397" s="19" t="s">
        <v>316</v>
      </c>
      <c r="F397" s="21">
        <v>1</v>
      </c>
      <c r="G397" s="22"/>
      <c r="H397" s="22">
        <v>0</v>
      </c>
      <c r="I397" s="22">
        <f t="shared" si="23"/>
        <v>0</v>
      </c>
      <c r="K397"/>
    </row>
    <row r="398" spans="1:11" ht="24" customHeight="1">
      <c r="A398" s="19" t="s">
        <v>1386</v>
      </c>
      <c r="B398" s="19" t="s">
        <v>260</v>
      </c>
      <c r="C398" s="19" t="s">
        <v>11</v>
      </c>
      <c r="D398" s="20" t="s">
        <v>261</v>
      </c>
      <c r="E398" s="19" t="s">
        <v>316</v>
      </c>
      <c r="F398" s="21">
        <v>35</v>
      </c>
      <c r="G398" s="22"/>
      <c r="H398" s="22">
        <v>0</v>
      </c>
      <c r="I398" s="22">
        <f t="shared" si="23"/>
        <v>0</v>
      </c>
      <c r="K398"/>
    </row>
    <row r="399" spans="1:11" ht="27" customHeight="1">
      <c r="A399" s="19" t="s">
        <v>3171</v>
      </c>
      <c r="B399" s="19">
        <v>81882</v>
      </c>
      <c r="C399" s="19" t="s">
        <v>774</v>
      </c>
      <c r="D399" s="20" t="s">
        <v>3139</v>
      </c>
      <c r="E399" s="19" t="s">
        <v>3172</v>
      </c>
      <c r="F399" s="21">
        <v>1</v>
      </c>
      <c r="G399" s="22"/>
      <c r="H399" s="22">
        <v>0</v>
      </c>
      <c r="I399" s="22">
        <f t="shared" si="23"/>
        <v>0</v>
      </c>
      <c r="K399"/>
    </row>
    <row r="400" spans="1:11" ht="24" customHeight="1">
      <c r="A400" s="2" t="s">
        <v>1387</v>
      </c>
      <c r="B400" s="2"/>
      <c r="C400" s="2"/>
      <c r="D400" s="3" t="s">
        <v>270</v>
      </c>
      <c r="E400" s="3" t="s">
        <v>2626</v>
      </c>
      <c r="F400" s="4"/>
      <c r="G400" s="5"/>
      <c r="H400" s="5"/>
      <c r="I400" s="6"/>
      <c r="K400"/>
    </row>
    <row r="401" spans="1:11" ht="24" customHeight="1">
      <c r="A401" s="14" t="s">
        <v>1388</v>
      </c>
      <c r="B401" s="14"/>
      <c r="C401" s="14"/>
      <c r="D401" s="15" t="s">
        <v>271</v>
      </c>
      <c r="E401" s="15" t="s">
        <v>2626</v>
      </c>
      <c r="F401" s="16"/>
      <c r="G401" s="17"/>
      <c r="H401" s="17"/>
      <c r="I401" s="18"/>
      <c r="K401"/>
    </row>
    <row r="402" spans="1:11" ht="24" customHeight="1">
      <c r="A402" s="10" t="s">
        <v>1389</v>
      </c>
      <c r="B402" s="10" t="s">
        <v>38</v>
      </c>
      <c r="C402" s="10" t="s">
        <v>39</v>
      </c>
      <c r="D402" s="11" t="s">
        <v>40</v>
      </c>
      <c r="E402" s="10" t="s">
        <v>13</v>
      </c>
      <c r="F402" s="12">
        <v>112.24</v>
      </c>
      <c r="G402" s="13"/>
      <c r="H402" s="13">
        <v>0</v>
      </c>
      <c r="I402" s="13">
        <f>ROUND(F402 * H402, 2)</f>
        <v>0</v>
      </c>
      <c r="K402"/>
    </row>
    <row r="403" spans="1:11" ht="24" customHeight="1">
      <c r="A403" s="10" t="s">
        <v>1390</v>
      </c>
      <c r="B403" s="10" t="s">
        <v>45</v>
      </c>
      <c r="C403" s="10" t="s">
        <v>39</v>
      </c>
      <c r="D403" s="11" t="s">
        <v>46</v>
      </c>
      <c r="E403" s="10" t="s">
        <v>21</v>
      </c>
      <c r="F403" s="12">
        <v>8.6300000000000008</v>
      </c>
      <c r="G403" s="13"/>
      <c r="H403" s="13">
        <v>0</v>
      </c>
      <c r="I403" s="13">
        <f>ROUND(F403 * H403, 2)</f>
        <v>0</v>
      </c>
      <c r="K403"/>
    </row>
    <row r="404" spans="1:11" ht="24" customHeight="1">
      <c r="A404" s="10" t="s">
        <v>1391</v>
      </c>
      <c r="B404" s="10" t="s">
        <v>53</v>
      </c>
      <c r="C404" s="10" t="s">
        <v>39</v>
      </c>
      <c r="D404" s="11" t="s">
        <v>54</v>
      </c>
      <c r="E404" s="10" t="s">
        <v>21</v>
      </c>
      <c r="F404" s="12">
        <v>3.7</v>
      </c>
      <c r="G404" s="13"/>
      <c r="H404" s="13">
        <v>0</v>
      </c>
      <c r="I404" s="13">
        <f>ROUND(F404 * H404, 2)</f>
        <v>0</v>
      </c>
      <c r="K404"/>
    </row>
    <row r="405" spans="1:11" ht="24" customHeight="1">
      <c r="A405" s="10" t="s">
        <v>1392</v>
      </c>
      <c r="B405" s="10" t="s">
        <v>145</v>
      </c>
      <c r="C405" s="10" t="s">
        <v>39</v>
      </c>
      <c r="D405" s="11" t="s">
        <v>146</v>
      </c>
      <c r="E405" s="10" t="s">
        <v>13</v>
      </c>
      <c r="F405" s="12">
        <v>37.39</v>
      </c>
      <c r="G405" s="13"/>
      <c r="H405" s="13">
        <v>0</v>
      </c>
      <c r="I405" s="13">
        <f>ROUND(F405 * H405, 2)</f>
        <v>0</v>
      </c>
      <c r="K405"/>
    </row>
    <row r="406" spans="1:11" ht="24" customHeight="1">
      <c r="A406" s="14" t="s">
        <v>895</v>
      </c>
      <c r="B406" s="14"/>
      <c r="C406" s="14"/>
      <c r="D406" s="15" t="s">
        <v>272</v>
      </c>
      <c r="E406" s="15" t="s">
        <v>2626</v>
      </c>
      <c r="F406" s="16"/>
      <c r="G406" s="17"/>
      <c r="H406" s="17"/>
      <c r="I406" s="18"/>
      <c r="K406"/>
    </row>
    <row r="407" spans="1:11" ht="24" customHeight="1">
      <c r="A407" s="10" t="s">
        <v>1393</v>
      </c>
      <c r="B407" s="10" t="s">
        <v>64</v>
      </c>
      <c r="C407" s="10" t="s">
        <v>39</v>
      </c>
      <c r="D407" s="11" t="s">
        <v>65</v>
      </c>
      <c r="E407" s="10" t="s">
        <v>13</v>
      </c>
      <c r="F407" s="12">
        <v>37.39</v>
      </c>
      <c r="G407" s="13"/>
      <c r="H407" s="13">
        <v>0</v>
      </c>
      <c r="I407" s="13">
        <f t="shared" ref="I407:I417" si="24">ROUND(F407 * H407, 2)</f>
        <v>0</v>
      </c>
      <c r="K407"/>
    </row>
    <row r="408" spans="1:11" ht="45.75" customHeight="1">
      <c r="A408" s="10" t="s">
        <v>1394</v>
      </c>
      <c r="B408" s="10" t="s">
        <v>273</v>
      </c>
      <c r="C408" s="10" t="s">
        <v>11</v>
      </c>
      <c r="D408" s="11" t="s">
        <v>274</v>
      </c>
      <c r="E408" s="10" t="s">
        <v>103</v>
      </c>
      <c r="F408" s="12">
        <v>110.14</v>
      </c>
      <c r="G408" s="13"/>
      <c r="H408" s="13">
        <v>0</v>
      </c>
      <c r="I408" s="13">
        <f t="shared" si="24"/>
        <v>0</v>
      </c>
      <c r="K408"/>
    </row>
    <row r="409" spans="1:11" ht="24" customHeight="1">
      <c r="A409" s="10" t="s">
        <v>1395</v>
      </c>
      <c r="B409" s="10" t="s">
        <v>68</v>
      </c>
      <c r="C409" s="10" t="s">
        <v>39</v>
      </c>
      <c r="D409" s="11" t="s">
        <v>942</v>
      </c>
      <c r="E409" s="10" t="s">
        <v>13</v>
      </c>
      <c r="F409" s="12">
        <v>114.98</v>
      </c>
      <c r="G409" s="13"/>
      <c r="H409" s="13">
        <v>0</v>
      </c>
      <c r="I409" s="13">
        <f t="shared" si="24"/>
        <v>0</v>
      </c>
      <c r="K409"/>
    </row>
    <row r="410" spans="1:11" ht="24" customHeight="1">
      <c r="A410" s="10" t="s">
        <v>1396</v>
      </c>
      <c r="B410" s="10" t="s">
        <v>275</v>
      </c>
      <c r="C410" s="10" t="s">
        <v>39</v>
      </c>
      <c r="D410" s="11" t="s">
        <v>3309</v>
      </c>
      <c r="E410" s="10" t="s">
        <v>2727</v>
      </c>
      <c r="F410" s="12">
        <v>60.22</v>
      </c>
      <c r="G410" s="13"/>
      <c r="H410" s="13">
        <v>0</v>
      </c>
      <c r="I410" s="13">
        <f t="shared" si="24"/>
        <v>0</v>
      </c>
      <c r="K410"/>
    </row>
    <row r="411" spans="1:11" ht="24" customHeight="1">
      <c r="A411" s="10" t="s">
        <v>1397</v>
      </c>
      <c r="B411" s="10" t="s">
        <v>69</v>
      </c>
      <c r="C411" s="10" t="s">
        <v>39</v>
      </c>
      <c r="D411" s="11" t="s">
        <v>3169</v>
      </c>
      <c r="E411" s="10" t="s">
        <v>2727</v>
      </c>
      <c r="F411" s="12">
        <v>237.01</v>
      </c>
      <c r="G411" s="13"/>
      <c r="H411" s="13">
        <v>0</v>
      </c>
      <c r="I411" s="13">
        <f t="shared" si="24"/>
        <v>0</v>
      </c>
      <c r="K411"/>
    </row>
    <row r="412" spans="1:11" ht="24" customHeight="1">
      <c r="A412" s="10" t="s">
        <v>1398</v>
      </c>
      <c r="B412" s="10" t="s">
        <v>69</v>
      </c>
      <c r="C412" s="10" t="s">
        <v>39</v>
      </c>
      <c r="D412" s="11" t="s">
        <v>3170</v>
      </c>
      <c r="E412" s="10" t="s">
        <v>2727</v>
      </c>
      <c r="F412" s="12">
        <v>127.27</v>
      </c>
      <c r="G412" s="13"/>
      <c r="H412" s="13">
        <v>0</v>
      </c>
      <c r="I412" s="13">
        <f t="shared" si="24"/>
        <v>0</v>
      </c>
      <c r="K412"/>
    </row>
    <row r="413" spans="1:11" ht="24" customHeight="1">
      <c r="A413" s="10" t="s">
        <v>1399</v>
      </c>
      <c r="B413" s="10" t="s">
        <v>69</v>
      </c>
      <c r="C413" s="10" t="s">
        <v>39</v>
      </c>
      <c r="D413" s="11" t="s">
        <v>3310</v>
      </c>
      <c r="E413" s="10" t="s">
        <v>2727</v>
      </c>
      <c r="F413" s="12">
        <v>68.28</v>
      </c>
      <c r="G413" s="13"/>
      <c r="H413" s="13">
        <v>0</v>
      </c>
      <c r="I413" s="13">
        <f t="shared" si="24"/>
        <v>0</v>
      </c>
      <c r="K413"/>
    </row>
    <row r="414" spans="1:11" ht="24" customHeight="1">
      <c r="A414" s="10" t="s">
        <v>1400</v>
      </c>
      <c r="B414" s="10" t="s">
        <v>70</v>
      </c>
      <c r="C414" s="10" t="s">
        <v>39</v>
      </c>
      <c r="D414" s="11" t="s">
        <v>3311</v>
      </c>
      <c r="E414" s="10" t="s">
        <v>2727</v>
      </c>
      <c r="F414" s="12">
        <v>459.78</v>
      </c>
      <c r="G414" s="13"/>
      <c r="H414" s="13">
        <v>0</v>
      </c>
      <c r="I414" s="13">
        <f t="shared" si="24"/>
        <v>0</v>
      </c>
      <c r="K414"/>
    </row>
    <row r="415" spans="1:11" ht="24" customHeight="1">
      <c r="A415" s="10" t="s">
        <v>1401</v>
      </c>
      <c r="B415" s="10" t="s">
        <v>71</v>
      </c>
      <c r="C415" s="10" t="s">
        <v>39</v>
      </c>
      <c r="D415" s="11" t="s">
        <v>943</v>
      </c>
      <c r="E415" s="10" t="s">
        <v>21</v>
      </c>
      <c r="F415" s="12">
        <v>13.7</v>
      </c>
      <c r="G415" s="13"/>
      <c r="H415" s="13">
        <v>0</v>
      </c>
      <c r="I415" s="13">
        <f t="shared" si="24"/>
        <v>0</v>
      </c>
      <c r="K415"/>
    </row>
    <row r="416" spans="1:11" ht="24" customHeight="1">
      <c r="A416" s="10" t="s">
        <v>1402</v>
      </c>
      <c r="B416" s="10" t="s">
        <v>72</v>
      </c>
      <c r="C416" s="10" t="s">
        <v>39</v>
      </c>
      <c r="D416" s="11" t="s">
        <v>73</v>
      </c>
      <c r="E416" s="10" t="s">
        <v>21</v>
      </c>
      <c r="F416" s="12">
        <v>13.7</v>
      </c>
      <c r="G416" s="13"/>
      <c r="H416" s="13">
        <v>0</v>
      </c>
      <c r="I416" s="13">
        <f t="shared" si="24"/>
        <v>0</v>
      </c>
      <c r="K416"/>
    </row>
    <row r="417" spans="1:11" ht="24" customHeight="1">
      <c r="A417" s="10" t="s">
        <v>1403</v>
      </c>
      <c r="B417" s="10" t="s">
        <v>76</v>
      </c>
      <c r="C417" s="10" t="s">
        <v>39</v>
      </c>
      <c r="D417" s="11" t="s">
        <v>944</v>
      </c>
      <c r="E417" s="10" t="s">
        <v>13</v>
      </c>
      <c r="F417" s="12">
        <v>41</v>
      </c>
      <c r="G417" s="13"/>
      <c r="H417" s="13">
        <v>0</v>
      </c>
      <c r="I417" s="13">
        <f t="shared" si="24"/>
        <v>0</v>
      </c>
      <c r="K417"/>
    </row>
    <row r="418" spans="1:11" ht="24" customHeight="1">
      <c r="A418" s="14" t="s">
        <v>1404</v>
      </c>
      <c r="B418" s="14"/>
      <c r="C418" s="14"/>
      <c r="D418" s="15" t="s">
        <v>276</v>
      </c>
      <c r="E418" s="15" t="s">
        <v>2626</v>
      </c>
      <c r="F418" s="16"/>
      <c r="G418" s="17"/>
      <c r="H418" s="17"/>
      <c r="I418" s="18"/>
      <c r="K418"/>
    </row>
    <row r="419" spans="1:11" ht="24" customHeight="1">
      <c r="A419" s="10" t="s">
        <v>1405</v>
      </c>
      <c r="B419" s="10" t="s">
        <v>210</v>
      </c>
      <c r="C419" s="10" t="s">
        <v>39</v>
      </c>
      <c r="D419" s="11" t="s">
        <v>961</v>
      </c>
      <c r="E419" s="10" t="s">
        <v>13</v>
      </c>
      <c r="F419" s="12">
        <v>135.47999999999999</v>
      </c>
      <c r="G419" s="13"/>
      <c r="H419" s="13">
        <v>0</v>
      </c>
      <c r="I419" s="13">
        <f t="shared" ref="I419:I428" si="25">ROUND(F419 * H419, 2)</f>
        <v>0</v>
      </c>
      <c r="K419"/>
    </row>
    <row r="420" spans="1:11" ht="24" customHeight="1">
      <c r="A420" s="10" t="s">
        <v>1406</v>
      </c>
      <c r="B420" s="10" t="s">
        <v>275</v>
      </c>
      <c r="C420" s="10" t="s">
        <v>39</v>
      </c>
      <c r="D420" s="11" t="s">
        <v>3309</v>
      </c>
      <c r="E420" s="10" t="s">
        <v>2727</v>
      </c>
      <c r="F420" s="12">
        <v>234.94</v>
      </c>
      <c r="G420" s="13"/>
      <c r="H420" s="13">
        <v>0</v>
      </c>
      <c r="I420" s="13">
        <f t="shared" si="25"/>
        <v>0</v>
      </c>
      <c r="K420"/>
    </row>
    <row r="421" spans="1:11" ht="24" customHeight="1">
      <c r="A421" s="10" t="s">
        <v>1407</v>
      </c>
      <c r="B421" s="10" t="s">
        <v>69</v>
      </c>
      <c r="C421" s="10" t="s">
        <v>39</v>
      </c>
      <c r="D421" s="11" t="s">
        <v>3169</v>
      </c>
      <c r="E421" s="10" t="s">
        <v>2727</v>
      </c>
      <c r="F421" s="12">
        <v>213.25</v>
      </c>
      <c r="G421" s="13"/>
      <c r="H421" s="13">
        <v>0</v>
      </c>
      <c r="I421" s="13">
        <f t="shared" si="25"/>
        <v>0</v>
      </c>
      <c r="K421"/>
    </row>
    <row r="422" spans="1:11" ht="24" customHeight="1">
      <c r="A422" s="10" t="s">
        <v>1408</v>
      </c>
      <c r="B422" s="10" t="s">
        <v>69</v>
      </c>
      <c r="C422" s="10" t="s">
        <v>39</v>
      </c>
      <c r="D422" s="11" t="s">
        <v>3310</v>
      </c>
      <c r="E422" s="10" t="s">
        <v>2727</v>
      </c>
      <c r="F422" s="12">
        <v>431.05</v>
      </c>
      <c r="G422" s="13"/>
      <c r="H422" s="13">
        <v>0</v>
      </c>
      <c r="I422" s="13">
        <f t="shared" si="25"/>
        <v>0</v>
      </c>
      <c r="K422"/>
    </row>
    <row r="423" spans="1:11" ht="24" customHeight="1">
      <c r="A423" s="10" t="s">
        <v>1409</v>
      </c>
      <c r="B423" s="10" t="s">
        <v>70</v>
      </c>
      <c r="C423" s="10" t="s">
        <v>39</v>
      </c>
      <c r="D423" s="11" t="s">
        <v>3311</v>
      </c>
      <c r="E423" s="10" t="s">
        <v>2727</v>
      </c>
      <c r="F423" s="12">
        <v>228.39</v>
      </c>
      <c r="G423" s="13"/>
      <c r="H423" s="13">
        <v>0</v>
      </c>
      <c r="I423" s="13">
        <f t="shared" si="25"/>
        <v>0</v>
      </c>
      <c r="K423"/>
    </row>
    <row r="424" spans="1:11" ht="24" customHeight="1">
      <c r="A424" s="10" t="s">
        <v>1410</v>
      </c>
      <c r="B424" s="10" t="s">
        <v>71</v>
      </c>
      <c r="C424" s="10" t="s">
        <v>39</v>
      </c>
      <c r="D424" s="11" t="s">
        <v>943</v>
      </c>
      <c r="E424" s="10" t="s">
        <v>21</v>
      </c>
      <c r="F424" s="12">
        <v>14.44</v>
      </c>
      <c r="G424" s="13"/>
      <c r="H424" s="13">
        <v>0</v>
      </c>
      <c r="I424" s="13">
        <f t="shared" si="25"/>
        <v>0</v>
      </c>
      <c r="K424"/>
    </row>
    <row r="425" spans="1:11" ht="24" customHeight="1">
      <c r="A425" s="10" t="s">
        <v>1411</v>
      </c>
      <c r="B425" s="10" t="s">
        <v>72</v>
      </c>
      <c r="C425" s="10" t="s">
        <v>39</v>
      </c>
      <c r="D425" s="11" t="s">
        <v>73</v>
      </c>
      <c r="E425" s="10" t="s">
        <v>21</v>
      </c>
      <c r="F425" s="12">
        <v>14.44</v>
      </c>
      <c r="G425" s="13"/>
      <c r="H425" s="13">
        <v>0</v>
      </c>
      <c r="I425" s="13">
        <f t="shared" si="25"/>
        <v>0</v>
      </c>
      <c r="K425"/>
    </row>
    <row r="426" spans="1:11" ht="24" customHeight="1">
      <c r="A426" s="10" t="s">
        <v>1412</v>
      </c>
      <c r="B426" s="10" t="s">
        <v>277</v>
      </c>
      <c r="C426" s="10" t="s">
        <v>39</v>
      </c>
      <c r="D426" s="11" t="s">
        <v>278</v>
      </c>
      <c r="E426" s="10" t="s">
        <v>21</v>
      </c>
      <c r="F426" s="12">
        <v>0.38</v>
      </c>
      <c r="G426" s="13"/>
      <c r="H426" s="13">
        <v>0</v>
      </c>
      <c r="I426" s="13">
        <f t="shared" si="25"/>
        <v>0</v>
      </c>
      <c r="K426"/>
    </row>
    <row r="427" spans="1:11" ht="24" customHeight="1">
      <c r="A427" s="10" t="s">
        <v>1413</v>
      </c>
      <c r="B427" s="10" t="s">
        <v>279</v>
      </c>
      <c r="C427" s="10" t="s">
        <v>39</v>
      </c>
      <c r="D427" s="11" t="s">
        <v>964</v>
      </c>
      <c r="E427" s="10" t="s">
        <v>13</v>
      </c>
      <c r="F427" s="12">
        <v>149.04</v>
      </c>
      <c r="G427" s="13"/>
      <c r="H427" s="13">
        <v>0</v>
      </c>
      <c r="I427" s="13">
        <f t="shared" si="25"/>
        <v>0</v>
      </c>
      <c r="K427"/>
    </row>
    <row r="428" spans="1:11" ht="28.5" customHeight="1">
      <c r="A428" s="10" t="s">
        <v>1414</v>
      </c>
      <c r="B428" s="10" t="s">
        <v>280</v>
      </c>
      <c r="C428" s="10" t="s">
        <v>11</v>
      </c>
      <c r="D428" s="11" t="s">
        <v>281</v>
      </c>
      <c r="E428" s="10" t="s">
        <v>21</v>
      </c>
      <c r="F428" s="12">
        <v>596.16</v>
      </c>
      <c r="G428" s="13"/>
      <c r="H428" s="13">
        <v>0</v>
      </c>
      <c r="I428" s="13">
        <f t="shared" si="25"/>
        <v>0</v>
      </c>
      <c r="K428"/>
    </row>
    <row r="429" spans="1:11" ht="24" customHeight="1">
      <c r="A429" s="14" t="s">
        <v>1415</v>
      </c>
      <c r="B429" s="14"/>
      <c r="C429" s="14"/>
      <c r="D429" s="15" t="s">
        <v>282</v>
      </c>
      <c r="E429" s="15" t="s">
        <v>2626</v>
      </c>
      <c r="F429" s="16"/>
      <c r="G429" s="17"/>
      <c r="H429" s="17"/>
      <c r="I429" s="18"/>
      <c r="K429"/>
    </row>
    <row r="430" spans="1:11" ht="48" customHeight="1">
      <c r="A430" s="10" t="s">
        <v>3173</v>
      </c>
      <c r="B430" s="10" t="s">
        <v>3175</v>
      </c>
      <c r="C430" s="10" t="s">
        <v>11</v>
      </c>
      <c r="D430" s="11" t="s">
        <v>3140</v>
      </c>
      <c r="E430" s="10" t="s">
        <v>13</v>
      </c>
      <c r="F430" s="12">
        <v>237.8</v>
      </c>
      <c r="G430" s="13"/>
      <c r="H430" s="13">
        <v>0</v>
      </c>
      <c r="I430" s="13">
        <v>0</v>
      </c>
      <c r="K430"/>
    </row>
    <row r="431" spans="1:11" ht="43.5" customHeight="1">
      <c r="A431" s="10" t="s">
        <v>3174</v>
      </c>
      <c r="B431" s="10" t="s">
        <v>2929</v>
      </c>
      <c r="C431" s="10" t="s">
        <v>11</v>
      </c>
      <c r="D431" s="11" t="s">
        <v>2934</v>
      </c>
      <c r="E431" s="10" t="s">
        <v>13</v>
      </c>
      <c r="F431" s="12">
        <v>6.4</v>
      </c>
      <c r="G431" s="13"/>
      <c r="H431" s="13">
        <v>0</v>
      </c>
      <c r="I431" s="13">
        <v>0</v>
      </c>
      <c r="K431"/>
    </row>
    <row r="432" spans="1:11" ht="24" customHeight="1">
      <c r="A432" s="14" t="s">
        <v>1416</v>
      </c>
      <c r="B432" s="14"/>
      <c r="C432" s="14"/>
      <c r="D432" s="15" t="s">
        <v>90</v>
      </c>
      <c r="E432" s="15" t="s">
        <v>2626</v>
      </c>
      <c r="F432" s="16"/>
      <c r="G432" s="17"/>
      <c r="H432" s="17"/>
      <c r="I432" s="18"/>
      <c r="K432"/>
    </row>
    <row r="433" spans="1:11" ht="24" customHeight="1">
      <c r="A433" s="10" t="s">
        <v>1417</v>
      </c>
      <c r="B433" s="10" t="s">
        <v>283</v>
      </c>
      <c r="C433" s="10" t="s">
        <v>39</v>
      </c>
      <c r="D433" s="11" t="s">
        <v>284</v>
      </c>
      <c r="E433" s="10" t="s">
        <v>13</v>
      </c>
      <c r="F433" s="12">
        <v>15.3</v>
      </c>
      <c r="G433" s="13"/>
      <c r="H433" s="13">
        <v>0</v>
      </c>
      <c r="I433" s="13">
        <v>0</v>
      </c>
      <c r="K433"/>
    </row>
    <row r="434" spans="1:11" ht="24" customHeight="1">
      <c r="A434" s="10" t="s">
        <v>1418</v>
      </c>
      <c r="B434" s="10" t="s">
        <v>285</v>
      </c>
      <c r="C434" s="10" t="s">
        <v>39</v>
      </c>
      <c r="D434" s="11" t="s">
        <v>286</v>
      </c>
      <c r="E434" s="10" t="s">
        <v>13</v>
      </c>
      <c r="F434" s="12">
        <v>6.4</v>
      </c>
      <c r="G434" s="13"/>
      <c r="H434" s="13">
        <v>0</v>
      </c>
      <c r="I434" s="13">
        <v>0</v>
      </c>
      <c r="K434"/>
    </row>
    <row r="435" spans="1:11" ht="24" customHeight="1">
      <c r="A435" s="14" t="s">
        <v>1419</v>
      </c>
      <c r="B435" s="14"/>
      <c r="C435" s="14"/>
      <c r="D435" s="15" t="s">
        <v>287</v>
      </c>
      <c r="E435" s="15" t="s">
        <v>2626</v>
      </c>
      <c r="F435" s="16"/>
      <c r="G435" s="17"/>
      <c r="H435" s="17"/>
      <c r="I435" s="18"/>
      <c r="K435"/>
    </row>
    <row r="436" spans="1:11" ht="46.5" customHeight="1">
      <c r="A436" s="10" t="s">
        <v>1420</v>
      </c>
      <c r="B436" s="10" t="s">
        <v>288</v>
      </c>
      <c r="C436" s="10" t="s">
        <v>11</v>
      </c>
      <c r="D436" s="11" t="s">
        <v>289</v>
      </c>
      <c r="E436" s="10" t="s">
        <v>316</v>
      </c>
      <c r="F436" s="12">
        <v>4</v>
      </c>
      <c r="G436" s="13"/>
      <c r="H436" s="13">
        <v>0</v>
      </c>
      <c r="I436" s="13">
        <v>0</v>
      </c>
      <c r="K436"/>
    </row>
    <row r="437" spans="1:11" ht="28.5" customHeight="1">
      <c r="A437" s="10" t="s">
        <v>1421</v>
      </c>
      <c r="B437" s="10" t="s">
        <v>378</v>
      </c>
      <c r="C437" s="10" t="s">
        <v>11</v>
      </c>
      <c r="D437" s="11" t="s">
        <v>379</v>
      </c>
      <c r="E437" s="10" t="s">
        <v>13</v>
      </c>
      <c r="F437" s="12">
        <v>149.29</v>
      </c>
      <c r="G437" s="13"/>
      <c r="H437" s="13">
        <v>0</v>
      </c>
      <c r="I437" s="13">
        <v>0</v>
      </c>
      <c r="K437"/>
    </row>
    <row r="438" spans="1:11" ht="24" customHeight="1">
      <c r="A438" s="10" t="s">
        <v>1422</v>
      </c>
      <c r="B438" s="10" t="s">
        <v>290</v>
      </c>
      <c r="C438" s="10" t="s">
        <v>39</v>
      </c>
      <c r="D438" s="11" t="s">
        <v>965</v>
      </c>
      <c r="E438" s="10" t="s">
        <v>103</v>
      </c>
      <c r="F438" s="12">
        <v>41.2</v>
      </c>
      <c r="G438" s="13"/>
      <c r="H438" s="13">
        <v>0</v>
      </c>
      <c r="I438" s="13">
        <v>0</v>
      </c>
      <c r="K438"/>
    </row>
    <row r="439" spans="1:11" ht="24" customHeight="1">
      <c r="A439" s="14" t="s">
        <v>1423</v>
      </c>
      <c r="B439" s="14"/>
      <c r="C439" s="14"/>
      <c r="D439" s="15" t="s">
        <v>80</v>
      </c>
      <c r="E439" s="15" t="s">
        <v>2626</v>
      </c>
      <c r="F439" s="16"/>
      <c r="G439" s="17"/>
      <c r="H439" s="17"/>
      <c r="I439" s="18"/>
      <c r="K439"/>
    </row>
    <row r="440" spans="1:11" ht="24" customHeight="1">
      <c r="A440" s="14" t="s">
        <v>1424</v>
      </c>
      <c r="B440" s="14"/>
      <c r="C440" s="14"/>
      <c r="D440" s="15" t="s">
        <v>291</v>
      </c>
      <c r="E440" s="15" t="s">
        <v>2626</v>
      </c>
      <c r="F440" s="16"/>
      <c r="G440" s="17"/>
      <c r="H440" s="17"/>
      <c r="I440" s="18"/>
      <c r="K440"/>
    </row>
    <row r="441" spans="1:11" ht="24" customHeight="1">
      <c r="A441" s="10" t="s">
        <v>1425</v>
      </c>
      <c r="B441" s="10" t="s">
        <v>83</v>
      </c>
      <c r="C441" s="10" t="s">
        <v>39</v>
      </c>
      <c r="D441" s="11" t="s">
        <v>947</v>
      </c>
      <c r="E441" s="10" t="s">
        <v>13</v>
      </c>
      <c r="F441" s="12">
        <v>510.1</v>
      </c>
      <c r="G441" s="13"/>
      <c r="H441" s="13">
        <v>0</v>
      </c>
      <c r="I441" s="13">
        <v>0</v>
      </c>
      <c r="K441"/>
    </row>
    <row r="442" spans="1:11" ht="24" customHeight="1">
      <c r="A442" s="10" t="s">
        <v>1426</v>
      </c>
      <c r="B442" s="10" t="s">
        <v>292</v>
      </c>
      <c r="C442" s="10" t="s">
        <v>39</v>
      </c>
      <c r="D442" s="11" t="s">
        <v>966</v>
      </c>
      <c r="E442" s="10" t="s">
        <v>13</v>
      </c>
      <c r="F442" s="12">
        <v>510.1</v>
      </c>
      <c r="G442" s="13"/>
      <c r="H442" s="13">
        <v>0</v>
      </c>
      <c r="I442" s="13">
        <v>0</v>
      </c>
      <c r="K442"/>
    </row>
    <row r="443" spans="1:11" ht="24" customHeight="1">
      <c r="A443" s="14" t="s">
        <v>1427</v>
      </c>
      <c r="B443" s="14"/>
      <c r="C443" s="14"/>
      <c r="D443" s="15" t="s">
        <v>293</v>
      </c>
      <c r="E443" s="15" t="s">
        <v>2626</v>
      </c>
      <c r="F443" s="16"/>
      <c r="G443" s="17"/>
      <c r="H443" s="17"/>
      <c r="I443" s="18"/>
      <c r="K443"/>
    </row>
    <row r="444" spans="1:11" ht="24" customHeight="1">
      <c r="A444" s="10" t="s">
        <v>1428</v>
      </c>
      <c r="B444" s="10" t="s">
        <v>64</v>
      </c>
      <c r="C444" s="10" t="s">
        <v>39</v>
      </c>
      <c r="D444" s="11" t="s">
        <v>65</v>
      </c>
      <c r="E444" s="10" t="s">
        <v>13</v>
      </c>
      <c r="F444" s="12">
        <v>103.84</v>
      </c>
      <c r="G444" s="13"/>
      <c r="H444" s="13">
        <v>0</v>
      </c>
      <c r="I444" s="13">
        <v>0</v>
      </c>
      <c r="K444"/>
    </row>
    <row r="445" spans="1:11" ht="24" customHeight="1">
      <c r="A445" s="10" t="s">
        <v>1429</v>
      </c>
      <c r="B445" s="10" t="s">
        <v>294</v>
      </c>
      <c r="C445" s="10" t="s">
        <v>11</v>
      </c>
      <c r="D445" s="11" t="s">
        <v>2634</v>
      </c>
      <c r="E445" s="10" t="s">
        <v>13</v>
      </c>
      <c r="F445" s="12">
        <v>103.84</v>
      </c>
      <c r="G445" s="13"/>
      <c r="H445" s="13">
        <v>0</v>
      </c>
      <c r="I445" s="13">
        <v>0</v>
      </c>
      <c r="K445"/>
    </row>
    <row r="446" spans="1:11" ht="24" customHeight="1">
      <c r="A446" s="14" t="s">
        <v>1430</v>
      </c>
      <c r="B446" s="14"/>
      <c r="C446" s="14"/>
      <c r="D446" s="15" t="s">
        <v>295</v>
      </c>
      <c r="E446" s="15" t="s">
        <v>2626</v>
      </c>
      <c r="F446" s="16"/>
      <c r="G446" s="17"/>
      <c r="H446" s="17"/>
      <c r="I446" s="18"/>
      <c r="K446"/>
    </row>
    <row r="447" spans="1:11" ht="24" customHeight="1">
      <c r="A447" s="10" t="s">
        <v>1431</v>
      </c>
      <c r="B447" s="10" t="s">
        <v>83</v>
      </c>
      <c r="C447" s="10" t="s">
        <v>39</v>
      </c>
      <c r="D447" s="11" t="s">
        <v>947</v>
      </c>
      <c r="E447" s="10" t="s">
        <v>13</v>
      </c>
      <c r="F447" s="12">
        <v>103.84</v>
      </c>
      <c r="G447" s="13"/>
      <c r="H447" s="13">
        <v>0</v>
      </c>
      <c r="I447" s="13">
        <v>0</v>
      </c>
      <c r="K447"/>
    </row>
    <row r="448" spans="1:11" ht="24" customHeight="1">
      <c r="A448" s="10" t="s">
        <v>1432</v>
      </c>
      <c r="B448" s="10" t="s">
        <v>292</v>
      </c>
      <c r="C448" s="10" t="s">
        <v>39</v>
      </c>
      <c r="D448" s="11" t="s">
        <v>966</v>
      </c>
      <c r="E448" s="10" t="s">
        <v>13</v>
      </c>
      <c r="F448" s="12">
        <v>103.84</v>
      </c>
      <c r="G448" s="13"/>
      <c r="H448" s="13">
        <v>0</v>
      </c>
      <c r="I448" s="13">
        <v>0</v>
      </c>
      <c r="K448"/>
    </row>
    <row r="449" spans="1:11" ht="24" customHeight="1">
      <c r="A449" s="14" t="s">
        <v>1433</v>
      </c>
      <c r="B449" s="14"/>
      <c r="C449" s="14"/>
      <c r="D449" s="15" t="s">
        <v>93</v>
      </c>
      <c r="E449" s="15" t="s">
        <v>2626</v>
      </c>
      <c r="F449" s="16"/>
      <c r="G449" s="17"/>
      <c r="H449" s="17"/>
      <c r="I449" s="18"/>
      <c r="K449"/>
    </row>
    <row r="450" spans="1:11" ht="24" customHeight="1">
      <c r="A450" s="10" t="s">
        <v>1434</v>
      </c>
      <c r="B450" s="10" t="s">
        <v>296</v>
      </c>
      <c r="C450" s="10" t="s">
        <v>39</v>
      </c>
      <c r="D450" s="11" t="s">
        <v>297</v>
      </c>
      <c r="E450" s="10" t="s">
        <v>13</v>
      </c>
      <c r="F450" s="12">
        <v>330.79</v>
      </c>
      <c r="G450" s="13"/>
      <c r="H450" s="13">
        <v>0</v>
      </c>
      <c r="I450" s="13">
        <v>0</v>
      </c>
      <c r="K450"/>
    </row>
    <row r="451" spans="1:11" ht="24" customHeight="1">
      <c r="A451" s="10" t="s">
        <v>1435</v>
      </c>
      <c r="B451" s="10" t="s">
        <v>298</v>
      </c>
      <c r="C451" s="10" t="s">
        <v>39</v>
      </c>
      <c r="D451" s="11" t="s">
        <v>299</v>
      </c>
      <c r="E451" s="10" t="s">
        <v>13</v>
      </c>
      <c r="F451" s="12">
        <v>330.79</v>
      </c>
      <c r="G451" s="13"/>
      <c r="H451" s="13">
        <v>0</v>
      </c>
      <c r="I451" s="13">
        <v>0</v>
      </c>
      <c r="K451"/>
    </row>
    <row r="452" spans="1:11" ht="24" customHeight="1">
      <c r="A452" s="10" t="s">
        <v>1436</v>
      </c>
      <c r="B452" s="10" t="s">
        <v>300</v>
      </c>
      <c r="C452" s="10" t="s">
        <v>39</v>
      </c>
      <c r="D452" s="11" t="s">
        <v>301</v>
      </c>
      <c r="E452" s="10" t="s">
        <v>13</v>
      </c>
      <c r="F452" s="12">
        <v>227</v>
      </c>
      <c r="G452" s="13"/>
      <c r="H452" s="13">
        <v>0</v>
      </c>
      <c r="I452" s="13">
        <v>0</v>
      </c>
      <c r="K452"/>
    </row>
    <row r="453" spans="1:11" ht="24" customHeight="1">
      <c r="A453" s="10" t="s">
        <v>1437</v>
      </c>
      <c r="B453" s="10" t="s">
        <v>302</v>
      </c>
      <c r="C453" s="10" t="s">
        <v>39</v>
      </c>
      <c r="D453" s="11" t="s">
        <v>303</v>
      </c>
      <c r="E453" s="10" t="s">
        <v>13</v>
      </c>
      <c r="F453" s="12">
        <v>227</v>
      </c>
      <c r="G453" s="13"/>
      <c r="H453" s="13">
        <v>0</v>
      </c>
      <c r="I453" s="13">
        <v>0</v>
      </c>
      <c r="K453"/>
    </row>
    <row r="454" spans="1:11" ht="24" customHeight="1">
      <c r="A454" s="14" t="s">
        <v>1438</v>
      </c>
      <c r="B454" s="14"/>
      <c r="C454" s="14"/>
      <c r="D454" s="15" t="s">
        <v>304</v>
      </c>
      <c r="E454" s="15" t="s">
        <v>2626</v>
      </c>
      <c r="F454" s="16"/>
      <c r="G454" s="17"/>
      <c r="H454" s="17"/>
      <c r="I454" s="18"/>
      <c r="K454"/>
    </row>
    <row r="455" spans="1:11" ht="24" customHeight="1">
      <c r="A455" s="10" t="s">
        <v>1439</v>
      </c>
      <c r="B455" s="10" t="s">
        <v>305</v>
      </c>
      <c r="C455" s="10" t="s">
        <v>39</v>
      </c>
      <c r="D455" s="11" t="s">
        <v>306</v>
      </c>
      <c r="E455" s="10" t="s">
        <v>316</v>
      </c>
      <c r="F455" s="12">
        <v>103.84</v>
      </c>
      <c r="G455" s="13"/>
      <c r="H455" s="13">
        <v>0</v>
      </c>
      <c r="I455" s="13">
        <f>ROUND(F455 * H455, 2)</f>
        <v>0</v>
      </c>
      <c r="K455"/>
    </row>
    <row r="456" spans="1:11" ht="24" customHeight="1">
      <c r="A456" s="14" t="s">
        <v>1440</v>
      </c>
      <c r="B456" s="14"/>
      <c r="C456" s="14"/>
      <c r="D456" s="15" t="s">
        <v>307</v>
      </c>
      <c r="E456" s="15" t="s">
        <v>2626</v>
      </c>
      <c r="F456" s="16"/>
      <c r="G456" s="17"/>
      <c r="H456" s="17"/>
      <c r="I456" s="18"/>
      <c r="K456"/>
    </row>
    <row r="457" spans="1:11" ht="24" customHeight="1">
      <c r="A457" s="10" t="s">
        <v>1441</v>
      </c>
      <c r="B457" s="10" t="s">
        <v>308</v>
      </c>
      <c r="C457" s="10" t="s">
        <v>7</v>
      </c>
      <c r="D457" s="11" t="s">
        <v>2635</v>
      </c>
      <c r="E457" s="10" t="s">
        <v>2726</v>
      </c>
      <c r="F457" s="12">
        <v>1</v>
      </c>
      <c r="G457" s="13"/>
      <c r="H457" s="13">
        <v>0</v>
      </c>
      <c r="I457" s="13">
        <f>ROUND(F457 * H457, 2)</f>
        <v>0</v>
      </c>
      <c r="K457"/>
    </row>
    <row r="458" spans="1:11" ht="24" customHeight="1">
      <c r="A458" s="14" t="s">
        <v>1442</v>
      </c>
      <c r="B458" s="14"/>
      <c r="C458" s="14"/>
      <c r="D458" s="15" t="s">
        <v>220</v>
      </c>
      <c r="E458" s="15" t="s">
        <v>2626</v>
      </c>
      <c r="F458" s="16"/>
      <c r="G458" s="17"/>
      <c r="H458" s="17"/>
      <c r="I458" s="18"/>
      <c r="K458"/>
    </row>
    <row r="459" spans="1:11" ht="72" customHeight="1">
      <c r="A459" s="19" t="s">
        <v>1443</v>
      </c>
      <c r="B459" s="19" t="s">
        <v>309</v>
      </c>
      <c r="C459" s="19" t="s">
        <v>7</v>
      </c>
      <c r="D459" s="20" t="s">
        <v>2732</v>
      </c>
      <c r="E459" s="19" t="s">
        <v>316</v>
      </c>
      <c r="F459" s="21">
        <v>3</v>
      </c>
      <c r="G459" s="22"/>
      <c r="H459" s="22">
        <v>0</v>
      </c>
      <c r="I459" s="22">
        <f t="shared" ref="I459:I467" si="26">ROUND(F459 * H459, 2)</f>
        <v>0</v>
      </c>
      <c r="K459"/>
    </row>
    <row r="460" spans="1:11" ht="30.75" customHeight="1">
      <c r="A460" s="19" t="s">
        <v>1444</v>
      </c>
      <c r="B460" s="19" t="s">
        <v>310</v>
      </c>
      <c r="C460" s="19" t="s">
        <v>7</v>
      </c>
      <c r="D460" s="20" t="s">
        <v>311</v>
      </c>
      <c r="E460" s="19" t="s">
        <v>316</v>
      </c>
      <c r="F460" s="21">
        <v>4</v>
      </c>
      <c r="G460" s="22"/>
      <c r="H460" s="22">
        <v>0</v>
      </c>
      <c r="I460" s="22">
        <f t="shared" si="26"/>
        <v>0</v>
      </c>
      <c r="K460"/>
    </row>
    <row r="461" spans="1:11" ht="24" customHeight="1">
      <c r="A461" s="19" t="s">
        <v>2733</v>
      </c>
      <c r="B461" s="19" t="s">
        <v>312</v>
      </c>
      <c r="C461" s="19" t="s">
        <v>7</v>
      </c>
      <c r="D461" s="20" t="s">
        <v>313</v>
      </c>
      <c r="E461" s="19" t="s">
        <v>316</v>
      </c>
      <c r="F461" s="21">
        <v>4</v>
      </c>
      <c r="G461" s="22"/>
      <c r="H461" s="22">
        <v>0</v>
      </c>
      <c r="I461" s="22">
        <f t="shared" si="26"/>
        <v>0</v>
      </c>
      <c r="K461"/>
    </row>
    <row r="462" spans="1:11" ht="32.25" customHeight="1">
      <c r="A462" s="19" t="s">
        <v>2734</v>
      </c>
      <c r="B462" s="19" t="s">
        <v>2579</v>
      </c>
      <c r="C462" s="19" t="s">
        <v>7</v>
      </c>
      <c r="D462" s="20" t="s">
        <v>315</v>
      </c>
      <c r="E462" s="19" t="s">
        <v>316</v>
      </c>
      <c r="F462" s="21">
        <v>4</v>
      </c>
      <c r="G462" s="22"/>
      <c r="H462" s="22">
        <v>0</v>
      </c>
      <c r="I462" s="22">
        <f t="shared" si="26"/>
        <v>0</v>
      </c>
      <c r="K462"/>
    </row>
    <row r="463" spans="1:11" ht="46.5" customHeight="1">
      <c r="A463" s="19" t="s">
        <v>2735</v>
      </c>
      <c r="B463" s="19" t="s">
        <v>317</v>
      </c>
      <c r="C463" s="19" t="s">
        <v>7</v>
      </c>
      <c r="D463" s="20" t="s">
        <v>318</v>
      </c>
      <c r="E463" s="19" t="s">
        <v>316</v>
      </c>
      <c r="F463" s="21">
        <v>1</v>
      </c>
      <c r="G463" s="22"/>
      <c r="H463" s="22">
        <v>0</v>
      </c>
      <c r="I463" s="22">
        <f t="shared" si="26"/>
        <v>0</v>
      </c>
      <c r="K463"/>
    </row>
    <row r="464" spans="1:11" ht="24" customHeight="1">
      <c r="A464" s="19" t="s">
        <v>2736</v>
      </c>
      <c r="B464" s="19" t="s">
        <v>319</v>
      </c>
      <c r="C464" s="19" t="s">
        <v>7</v>
      </c>
      <c r="D464" s="20" t="s">
        <v>320</v>
      </c>
      <c r="E464" s="19" t="s">
        <v>316</v>
      </c>
      <c r="F464" s="21">
        <v>3</v>
      </c>
      <c r="G464" s="22"/>
      <c r="H464" s="22">
        <v>0</v>
      </c>
      <c r="I464" s="22">
        <f t="shared" si="26"/>
        <v>0</v>
      </c>
      <c r="K464"/>
    </row>
    <row r="465" spans="1:11" ht="38.25" customHeight="1">
      <c r="A465" s="19" t="s">
        <v>2813</v>
      </c>
      <c r="B465" s="19" t="s">
        <v>321</v>
      </c>
      <c r="C465" s="19" t="s">
        <v>322</v>
      </c>
      <c r="D465" s="20" t="s">
        <v>2713</v>
      </c>
      <c r="E465" s="19" t="s">
        <v>2724</v>
      </c>
      <c r="F465" s="21">
        <v>1</v>
      </c>
      <c r="G465" s="22"/>
      <c r="H465" s="22">
        <v>0</v>
      </c>
      <c r="I465" s="22">
        <f t="shared" si="26"/>
        <v>0</v>
      </c>
      <c r="K465" s="85"/>
    </row>
    <row r="466" spans="1:11" ht="24" customHeight="1">
      <c r="A466" s="19" t="s">
        <v>2737</v>
      </c>
      <c r="B466" s="19" t="s">
        <v>323</v>
      </c>
      <c r="C466" s="19" t="s">
        <v>7</v>
      </c>
      <c r="D466" s="20" t="s">
        <v>324</v>
      </c>
      <c r="E466" s="19" t="s">
        <v>316</v>
      </c>
      <c r="F466" s="21">
        <v>8</v>
      </c>
      <c r="G466" s="22"/>
      <c r="H466" s="22">
        <v>0</v>
      </c>
      <c r="I466" s="22">
        <f t="shared" si="26"/>
        <v>0</v>
      </c>
      <c r="K466"/>
    </row>
    <row r="467" spans="1:11" ht="24" customHeight="1">
      <c r="A467" s="19" t="s">
        <v>2738</v>
      </c>
      <c r="B467" s="19" t="s">
        <v>325</v>
      </c>
      <c r="C467" s="19" t="s">
        <v>7</v>
      </c>
      <c r="D467" s="20" t="s">
        <v>326</v>
      </c>
      <c r="E467" s="19" t="s">
        <v>316</v>
      </c>
      <c r="F467" s="21">
        <v>1</v>
      </c>
      <c r="G467" s="22"/>
      <c r="H467" s="22">
        <v>0</v>
      </c>
      <c r="I467" s="22">
        <f t="shared" si="26"/>
        <v>0</v>
      </c>
      <c r="K467"/>
    </row>
    <row r="468" spans="1:11" ht="24" customHeight="1">
      <c r="A468" s="2" t="s">
        <v>1445</v>
      </c>
      <c r="B468" s="2"/>
      <c r="C468" s="2"/>
      <c r="D468" s="3" t="s">
        <v>327</v>
      </c>
      <c r="E468" s="3" t="s">
        <v>2626</v>
      </c>
      <c r="F468" s="4"/>
      <c r="G468" s="5"/>
      <c r="H468" s="5"/>
      <c r="I468" s="6"/>
      <c r="K468"/>
    </row>
    <row r="469" spans="1:11" ht="24" customHeight="1">
      <c r="A469" s="14" t="s">
        <v>1446</v>
      </c>
      <c r="B469" s="14"/>
      <c r="C469" s="14"/>
      <c r="D469" s="15" t="s">
        <v>2854</v>
      </c>
      <c r="E469" s="15" t="s">
        <v>2626</v>
      </c>
      <c r="F469" s="16"/>
      <c r="G469" s="17"/>
      <c r="H469" s="17"/>
      <c r="I469" s="18"/>
      <c r="K469"/>
    </row>
    <row r="470" spans="1:11" ht="24" customHeight="1">
      <c r="A470" s="10" t="s">
        <v>1447</v>
      </c>
      <c r="B470" s="10" t="s">
        <v>38</v>
      </c>
      <c r="C470" s="10" t="s">
        <v>39</v>
      </c>
      <c r="D470" s="11" t="s">
        <v>40</v>
      </c>
      <c r="E470" s="10" t="s">
        <v>13</v>
      </c>
      <c r="F470" s="12">
        <v>281.2</v>
      </c>
      <c r="G470" s="13"/>
      <c r="H470" s="13">
        <v>0</v>
      </c>
      <c r="I470" s="13">
        <f>ROUND(F470 * H470, 2)</f>
        <v>0</v>
      </c>
      <c r="K470"/>
    </row>
    <row r="471" spans="1:11" ht="24" customHeight="1">
      <c r="A471" s="14" t="s">
        <v>896</v>
      </c>
      <c r="B471" s="14"/>
      <c r="C471" s="14"/>
      <c r="D471" s="15" t="s">
        <v>2855</v>
      </c>
      <c r="E471" s="15" t="s">
        <v>2626</v>
      </c>
      <c r="F471" s="16"/>
      <c r="G471" s="17"/>
      <c r="H471" s="17"/>
      <c r="I471" s="18"/>
      <c r="K471"/>
    </row>
    <row r="472" spans="1:11" ht="24" customHeight="1">
      <c r="A472" s="10" t="s">
        <v>1448</v>
      </c>
      <c r="B472" s="10" t="s">
        <v>45</v>
      </c>
      <c r="C472" s="10" t="s">
        <v>39</v>
      </c>
      <c r="D472" s="11" t="s">
        <v>46</v>
      </c>
      <c r="E472" s="10" t="s">
        <v>21</v>
      </c>
      <c r="F472" s="12">
        <v>24.86</v>
      </c>
      <c r="G472" s="13"/>
      <c r="H472" s="13">
        <v>0</v>
      </c>
      <c r="I472" s="13">
        <f>ROUND(F472 * H472, 2)</f>
        <v>0</v>
      </c>
      <c r="K472"/>
    </row>
    <row r="473" spans="1:11" ht="24" customHeight="1">
      <c r="A473" s="10" t="s">
        <v>1449</v>
      </c>
      <c r="B473" s="10" t="s">
        <v>47</v>
      </c>
      <c r="C473" s="10" t="s">
        <v>39</v>
      </c>
      <c r="D473" s="11" t="s">
        <v>48</v>
      </c>
      <c r="E473" s="10" t="s">
        <v>21</v>
      </c>
      <c r="F473" s="12">
        <v>223.73</v>
      </c>
      <c r="G473" s="13"/>
      <c r="H473" s="13">
        <v>0</v>
      </c>
      <c r="I473" s="13">
        <f>ROUND(F473 * H473, 2)</f>
        <v>0</v>
      </c>
      <c r="K473"/>
    </row>
    <row r="474" spans="1:11" ht="24" customHeight="1">
      <c r="A474" s="10" t="s">
        <v>1450</v>
      </c>
      <c r="B474" s="10" t="s">
        <v>49</v>
      </c>
      <c r="C474" s="10" t="s">
        <v>39</v>
      </c>
      <c r="D474" s="11" t="s">
        <v>50</v>
      </c>
      <c r="E474" s="10" t="s">
        <v>21</v>
      </c>
      <c r="F474" s="12">
        <v>10.3</v>
      </c>
      <c r="G474" s="13"/>
      <c r="H474" s="13">
        <v>0</v>
      </c>
      <c r="I474" s="13">
        <f>ROUND(F474 * H474, 2)</f>
        <v>0</v>
      </c>
      <c r="K474"/>
    </row>
    <row r="475" spans="1:11" ht="24" customHeight="1">
      <c r="A475" s="10" t="s">
        <v>1451</v>
      </c>
      <c r="B475" s="10" t="s">
        <v>153</v>
      </c>
      <c r="C475" s="10" t="s">
        <v>39</v>
      </c>
      <c r="D475" s="11" t="s">
        <v>154</v>
      </c>
      <c r="E475" s="10" t="s">
        <v>21</v>
      </c>
      <c r="F475" s="12">
        <v>159.53</v>
      </c>
      <c r="G475" s="13"/>
      <c r="H475" s="13">
        <v>0</v>
      </c>
      <c r="I475" s="13">
        <f>ROUND(F475 * H475, 2)</f>
        <v>0</v>
      </c>
      <c r="K475"/>
    </row>
    <row r="476" spans="1:11" ht="24" customHeight="1">
      <c r="A476" s="10" t="s">
        <v>1452</v>
      </c>
      <c r="B476" s="10" t="s">
        <v>151</v>
      </c>
      <c r="C476" s="10" t="s">
        <v>39</v>
      </c>
      <c r="D476" s="11" t="s">
        <v>152</v>
      </c>
      <c r="E476" s="10" t="s">
        <v>2725</v>
      </c>
      <c r="F476" s="12">
        <v>2991.1</v>
      </c>
      <c r="G476" s="13"/>
      <c r="H476" s="13">
        <v>0</v>
      </c>
      <c r="I476" s="13">
        <f>ROUND(F476 * H476, 2)</f>
        <v>0</v>
      </c>
      <c r="K476"/>
    </row>
    <row r="477" spans="1:11" ht="24" customHeight="1">
      <c r="A477" s="14" t="s">
        <v>1453</v>
      </c>
      <c r="B477" s="14"/>
      <c r="C477" s="14"/>
      <c r="D477" s="15" t="s">
        <v>2856</v>
      </c>
      <c r="E477" s="15" t="s">
        <v>2626</v>
      </c>
      <c r="F477" s="16"/>
      <c r="G477" s="17"/>
      <c r="H477" s="17"/>
      <c r="I477" s="18"/>
      <c r="K477"/>
    </row>
    <row r="478" spans="1:11" ht="24" customHeight="1">
      <c r="A478" s="10" t="s">
        <v>1454</v>
      </c>
      <c r="B478" s="10" t="s">
        <v>64</v>
      </c>
      <c r="C478" s="10" t="s">
        <v>39</v>
      </c>
      <c r="D478" s="11" t="s">
        <v>65</v>
      </c>
      <c r="E478" s="10" t="s">
        <v>13</v>
      </c>
      <c r="F478" s="12">
        <v>7.08</v>
      </c>
      <c r="G478" s="13"/>
      <c r="H478" s="13">
        <v>0</v>
      </c>
      <c r="I478" s="13">
        <f t="shared" ref="I478:I485" si="27">ROUND(F478 * H478, 2)</f>
        <v>0</v>
      </c>
      <c r="K478"/>
    </row>
    <row r="479" spans="1:11" ht="24" customHeight="1">
      <c r="A479" s="10" t="s">
        <v>1455</v>
      </c>
      <c r="B479" s="10" t="s">
        <v>210</v>
      </c>
      <c r="C479" s="10" t="s">
        <v>39</v>
      </c>
      <c r="D479" s="11" t="s">
        <v>961</v>
      </c>
      <c r="E479" s="10" t="s">
        <v>13</v>
      </c>
      <c r="F479" s="12">
        <v>96.46</v>
      </c>
      <c r="G479" s="13"/>
      <c r="H479" s="13">
        <v>0</v>
      </c>
      <c r="I479" s="13">
        <f t="shared" si="27"/>
        <v>0</v>
      </c>
      <c r="K479"/>
    </row>
    <row r="480" spans="1:11" ht="24" customHeight="1">
      <c r="A480" s="10" t="s">
        <v>1456</v>
      </c>
      <c r="B480" s="10" t="s">
        <v>275</v>
      </c>
      <c r="C480" s="10" t="s">
        <v>39</v>
      </c>
      <c r="D480" s="11" t="s">
        <v>3309</v>
      </c>
      <c r="E480" s="10" t="s">
        <v>2727</v>
      </c>
      <c r="F480" s="12">
        <v>113.55</v>
      </c>
      <c r="G480" s="13"/>
      <c r="H480" s="13">
        <v>0</v>
      </c>
      <c r="I480" s="13">
        <f t="shared" si="27"/>
        <v>0</v>
      </c>
      <c r="K480"/>
    </row>
    <row r="481" spans="1:11" ht="24" customHeight="1">
      <c r="A481" s="10" t="s">
        <v>1457</v>
      </c>
      <c r="B481" s="10" t="s">
        <v>69</v>
      </c>
      <c r="C481" s="10" t="s">
        <v>39</v>
      </c>
      <c r="D481" s="11" t="s">
        <v>3170</v>
      </c>
      <c r="E481" s="10" t="s">
        <v>2727</v>
      </c>
      <c r="F481" s="12">
        <v>135.26</v>
      </c>
      <c r="G481" s="13"/>
      <c r="H481" s="13">
        <v>0</v>
      </c>
      <c r="I481" s="13">
        <f t="shared" si="27"/>
        <v>0</v>
      </c>
      <c r="K481"/>
    </row>
    <row r="482" spans="1:11" ht="24" customHeight="1">
      <c r="A482" s="10" t="s">
        <v>1458</v>
      </c>
      <c r="B482" s="10" t="s">
        <v>69</v>
      </c>
      <c r="C482" s="10" t="s">
        <v>39</v>
      </c>
      <c r="D482" s="11" t="s">
        <v>3310</v>
      </c>
      <c r="E482" s="10" t="s">
        <v>2727</v>
      </c>
      <c r="F482" s="12">
        <v>242.7</v>
      </c>
      <c r="G482" s="13"/>
      <c r="H482" s="13">
        <v>0</v>
      </c>
      <c r="I482" s="13">
        <f t="shared" si="27"/>
        <v>0</v>
      </c>
      <c r="K482"/>
    </row>
    <row r="483" spans="1:11" ht="24" customHeight="1">
      <c r="A483" s="10" t="s">
        <v>1459</v>
      </c>
      <c r="B483" s="10" t="s">
        <v>70</v>
      </c>
      <c r="C483" s="10" t="s">
        <v>39</v>
      </c>
      <c r="D483" s="11" t="s">
        <v>3313</v>
      </c>
      <c r="E483" s="10" t="s">
        <v>2727</v>
      </c>
      <c r="F483" s="12">
        <v>10.17</v>
      </c>
      <c r="G483" s="13"/>
      <c r="H483" s="13">
        <v>0</v>
      </c>
      <c r="I483" s="13">
        <f t="shared" si="27"/>
        <v>0</v>
      </c>
      <c r="K483"/>
    </row>
    <row r="484" spans="1:11" ht="24" customHeight="1">
      <c r="A484" s="10" t="s">
        <v>1460</v>
      </c>
      <c r="B484" s="10" t="s">
        <v>71</v>
      </c>
      <c r="C484" s="10" t="s">
        <v>39</v>
      </c>
      <c r="D484" s="11" t="s">
        <v>943</v>
      </c>
      <c r="E484" s="10" t="s">
        <v>21</v>
      </c>
      <c r="F484" s="12">
        <v>9.1300000000000008</v>
      </c>
      <c r="G484" s="13"/>
      <c r="H484" s="13">
        <v>0</v>
      </c>
      <c r="I484" s="13">
        <f t="shared" si="27"/>
        <v>0</v>
      </c>
      <c r="K484"/>
    </row>
    <row r="485" spans="1:11" ht="24" customHeight="1">
      <c r="A485" s="10" t="s">
        <v>1461</v>
      </c>
      <c r="B485" s="10" t="s">
        <v>72</v>
      </c>
      <c r="C485" s="10" t="s">
        <v>39</v>
      </c>
      <c r="D485" s="11" t="s">
        <v>73</v>
      </c>
      <c r="E485" s="10" t="s">
        <v>21</v>
      </c>
      <c r="F485" s="12">
        <v>9.1300000000000008</v>
      </c>
      <c r="G485" s="13"/>
      <c r="H485" s="13">
        <v>0</v>
      </c>
      <c r="I485" s="13">
        <f t="shared" si="27"/>
        <v>0</v>
      </c>
      <c r="K485"/>
    </row>
    <row r="486" spans="1:11" ht="24" customHeight="1">
      <c r="A486" s="14" t="s">
        <v>1462</v>
      </c>
      <c r="B486" s="14"/>
      <c r="C486" s="14"/>
      <c r="D486" s="15" t="s">
        <v>2857</v>
      </c>
      <c r="E486" s="15" t="s">
        <v>2626</v>
      </c>
      <c r="F486" s="16"/>
      <c r="G486" s="17"/>
      <c r="H486" s="17"/>
      <c r="I486" s="18"/>
      <c r="K486"/>
    </row>
    <row r="487" spans="1:11" ht="24" customHeight="1">
      <c r="A487" s="10" t="s">
        <v>2858</v>
      </c>
      <c r="B487" s="10" t="s">
        <v>45</v>
      </c>
      <c r="C487" s="10" t="s">
        <v>39</v>
      </c>
      <c r="D487" s="11" t="s">
        <v>46</v>
      </c>
      <c r="E487" s="10" t="s">
        <v>21</v>
      </c>
      <c r="F487" s="12">
        <v>37.74</v>
      </c>
      <c r="G487" s="13"/>
      <c r="H487" s="13">
        <v>0</v>
      </c>
      <c r="I487" s="13">
        <f t="shared" ref="I487:I489" si="28">ROUND(F487 * H487, 2)</f>
        <v>0</v>
      </c>
      <c r="K487"/>
    </row>
    <row r="488" spans="1:11" ht="24" customHeight="1">
      <c r="A488" s="10" t="s">
        <v>2859</v>
      </c>
      <c r="B488" s="10" t="s">
        <v>153</v>
      </c>
      <c r="C488" s="10" t="s">
        <v>39</v>
      </c>
      <c r="D488" s="11" t="s">
        <v>154</v>
      </c>
      <c r="E488" s="10" t="s">
        <v>21</v>
      </c>
      <c r="F488" s="12">
        <v>37.74</v>
      </c>
      <c r="G488" s="13"/>
      <c r="H488" s="13">
        <v>0</v>
      </c>
      <c r="I488" s="13">
        <f t="shared" si="28"/>
        <v>0</v>
      </c>
      <c r="K488"/>
    </row>
    <row r="489" spans="1:11" ht="24" customHeight="1">
      <c r="A489" s="10" t="s">
        <v>2860</v>
      </c>
      <c r="B489" s="10" t="s">
        <v>151</v>
      </c>
      <c r="C489" s="10" t="s">
        <v>39</v>
      </c>
      <c r="D489" s="11" t="s">
        <v>152</v>
      </c>
      <c r="E489" s="10" t="s">
        <v>2924</v>
      </c>
      <c r="F489" s="12">
        <v>707.63</v>
      </c>
      <c r="G489" s="13"/>
      <c r="H489" s="13">
        <v>0</v>
      </c>
      <c r="I489" s="13">
        <f t="shared" si="28"/>
        <v>0</v>
      </c>
      <c r="K489"/>
    </row>
    <row r="490" spans="1:11" ht="24" customHeight="1">
      <c r="A490" s="14" t="s">
        <v>2862</v>
      </c>
      <c r="B490" s="14"/>
      <c r="C490" s="14"/>
      <c r="D490" s="15" t="s">
        <v>2861</v>
      </c>
      <c r="E490" s="15"/>
      <c r="F490" s="16"/>
      <c r="G490" s="17"/>
      <c r="H490" s="17"/>
      <c r="I490" s="18"/>
      <c r="K490"/>
    </row>
    <row r="491" spans="1:11" ht="24" customHeight="1">
      <c r="A491" s="10" t="s">
        <v>2863</v>
      </c>
      <c r="B491" s="10" t="s">
        <v>210</v>
      </c>
      <c r="C491" s="10" t="s">
        <v>39</v>
      </c>
      <c r="D491" s="11" t="s">
        <v>961</v>
      </c>
      <c r="E491" s="10" t="s">
        <v>13</v>
      </c>
      <c r="F491" s="12">
        <v>265.26</v>
      </c>
      <c r="G491" s="13"/>
      <c r="H491" s="13">
        <v>0</v>
      </c>
      <c r="I491" s="13">
        <f t="shared" ref="I491:I498" si="29">ROUND(F491 * H491, 2)</f>
        <v>0</v>
      </c>
      <c r="K491"/>
    </row>
    <row r="492" spans="1:11" ht="24" customHeight="1">
      <c r="A492" s="10" t="s">
        <v>2864</v>
      </c>
      <c r="B492" s="10" t="s">
        <v>275</v>
      </c>
      <c r="C492" s="10" t="s">
        <v>39</v>
      </c>
      <c r="D492" s="11" t="s">
        <v>3309</v>
      </c>
      <c r="E492" s="10" t="s">
        <v>2925</v>
      </c>
      <c r="F492" s="12">
        <v>334.7</v>
      </c>
      <c r="G492" s="13"/>
      <c r="H492" s="13">
        <v>0</v>
      </c>
      <c r="I492" s="13">
        <f t="shared" si="29"/>
        <v>0</v>
      </c>
      <c r="K492"/>
    </row>
    <row r="493" spans="1:11" ht="24" customHeight="1">
      <c r="A493" s="10" t="s">
        <v>2865</v>
      </c>
      <c r="B493" s="10" t="s">
        <v>69</v>
      </c>
      <c r="C493" s="10" t="s">
        <v>39</v>
      </c>
      <c r="D493" s="11" t="s">
        <v>3314</v>
      </c>
      <c r="E493" s="10" t="s">
        <v>2925</v>
      </c>
      <c r="F493" s="12">
        <v>15.1</v>
      </c>
      <c r="G493" s="13"/>
      <c r="H493" s="13">
        <v>0</v>
      </c>
      <c r="I493" s="13">
        <f t="shared" si="29"/>
        <v>0</v>
      </c>
      <c r="K493"/>
    </row>
    <row r="494" spans="1:11" ht="24" customHeight="1">
      <c r="A494" s="10" t="s">
        <v>2866</v>
      </c>
      <c r="B494" s="10" t="s">
        <v>69</v>
      </c>
      <c r="C494" s="10" t="s">
        <v>39</v>
      </c>
      <c r="D494" s="11" t="s">
        <v>3170</v>
      </c>
      <c r="E494" s="10" t="s">
        <v>2925</v>
      </c>
      <c r="F494" s="12">
        <v>355.42</v>
      </c>
      <c r="G494" s="13"/>
      <c r="H494" s="13">
        <v>0</v>
      </c>
      <c r="I494" s="13">
        <f t="shared" si="29"/>
        <v>0</v>
      </c>
      <c r="K494"/>
    </row>
    <row r="495" spans="1:11" ht="24" customHeight="1">
      <c r="A495" s="10" t="s">
        <v>2862</v>
      </c>
      <c r="B495" s="10" t="s">
        <v>69</v>
      </c>
      <c r="C495" s="10" t="s">
        <v>39</v>
      </c>
      <c r="D495" s="11" t="s">
        <v>3310</v>
      </c>
      <c r="E495" s="10" t="s">
        <v>2925</v>
      </c>
      <c r="F495" s="12">
        <v>554.70000000000005</v>
      </c>
      <c r="G495" s="13"/>
      <c r="H495" s="13">
        <v>0</v>
      </c>
      <c r="I495" s="13">
        <f t="shared" si="29"/>
        <v>0</v>
      </c>
      <c r="K495"/>
    </row>
    <row r="496" spans="1:11" ht="24" customHeight="1">
      <c r="A496" s="10" t="s">
        <v>2867</v>
      </c>
      <c r="B496" s="10" t="s">
        <v>70</v>
      </c>
      <c r="C496" s="10" t="s">
        <v>39</v>
      </c>
      <c r="D496" s="11" t="s">
        <v>3313</v>
      </c>
      <c r="E496" s="10" t="s">
        <v>2925</v>
      </c>
      <c r="F496" s="12">
        <v>126.9</v>
      </c>
      <c r="G496" s="13"/>
      <c r="H496" s="13">
        <v>0</v>
      </c>
      <c r="I496" s="13">
        <f t="shared" si="29"/>
        <v>0</v>
      </c>
      <c r="K496"/>
    </row>
    <row r="497" spans="1:11" ht="24" customHeight="1">
      <c r="A497" s="10" t="s">
        <v>2868</v>
      </c>
      <c r="B497" s="10" t="s">
        <v>482</v>
      </c>
      <c r="C497" s="10" t="s">
        <v>39</v>
      </c>
      <c r="D497" s="11" t="s">
        <v>1000</v>
      </c>
      <c r="E497" s="10" t="s">
        <v>21</v>
      </c>
      <c r="F497" s="12">
        <v>21.92</v>
      </c>
      <c r="G497" s="13"/>
      <c r="H497" s="13">
        <v>0</v>
      </c>
      <c r="I497" s="13">
        <f t="shared" si="29"/>
        <v>0</v>
      </c>
      <c r="K497"/>
    </row>
    <row r="498" spans="1:11" ht="24" customHeight="1">
      <c r="A498" s="10" t="s">
        <v>2869</v>
      </c>
      <c r="B498" s="10" t="s">
        <v>72</v>
      </c>
      <c r="C498" s="10" t="s">
        <v>39</v>
      </c>
      <c r="D498" s="11" t="s">
        <v>73</v>
      </c>
      <c r="E498" s="10" t="s">
        <v>21</v>
      </c>
      <c r="F498" s="12">
        <v>21.92</v>
      </c>
      <c r="G498" s="13"/>
      <c r="H498" s="13">
        <v>0</v>
      </c>
      <c r="I498" s="13">
        <f t="shared" si="29"/>
        <v>0</v>
      </c>
      <c r="K498"/>
    </row>
    <row r="499" spans="1:11" ht="24" customHeight="1">
      <c r="A499" s="14" t="s">
        <v>2867</v>
      </c>
      <c r="B499" s="14"/>
      <c r="C499" s="14"/>
      <c r="D499" s="15" t="s">
        <v>2870</v>
      </c>
      <c r="E499" s="15"/>
      <c r="F499" s="16"/>
      <c r="G499" s="17"/>
      <c r="H499" s="17"/>
      <c r="I499" s="18"/>
      <c r="K499"/>
    </row>
    <row r="500" spans="1:11" ht="46.5" customHeight="1">
      <c r="A500" s="10" t="s">
        <v>2871</v>
      </c>
      <c r="B500" s="10" t="s">
        <v>3175</v>
      </c>
      <c r="C500" s="10" t="s">
        <v>11</v>
      </c>
      <c r="D500" s="11" t="s">
        <v>3140</v>
      </c>
      <c r="E500" s="10" t="s">
        <v>13</v>
      </c>
      <c r="F500" s="12">
        <v>232.96</v>
      </c>
      <c r="G500" s="13"/>
      <c r="H500" s="13">
        <v>0</v>
      </c>
      <c r="I500" s="13">
        <f t="shared" ref="I500:I507" si="30">ROUND(F500 * H500, 2)</f>
        <v>0</v>
      </c>
      <c r="K500"/>
    </row>
    <row r="501" spans="1:11" ht="60" customHeight="1">
      <c r="A501" s="10" t="s">
        <v>2872</v>
      </c>
      <c r="B501" s="10" t="s">
        <v>2926</v>
      </c>
      <c r="C501" s="10" t="s">
        <v>11</v>
      </c>
      <c r="D501" s="11" t="s">
        <v>2930</v>
      </c>
      <c r="E501" s="10" t="s">
        <v>13</v>
      </c>
      <c r="F501" s="12">
        <v>465.92</v>
      </c>
      <c r="G501" s="13"/>
      <c r="H501" s="13">
        <v>0</v>
      </c>
      <c r="I501" s="13">
        <f t="shared" si="30"/>
        <v>0</v>
      </c>
      <c r="K501"/>
    </row>
    <row r="502" spans="1:11" ht="36" customHeight="1">
      <c r="A502" s="10" t="s">
        <v>2873</v>
      </c>
      <c r="B502" s="10" t="s">
        <v>2927</v>
      </c>
      <c r="C502" s="10" t="s">
        <v>11</v>
      </c>
      <c r="D502" s="11" t="s">
        <v>2931</v>
      </c>
      <c r="E502" s="10" t="s">
        <v>13</v>
      </c>
      <c r="F502" s="12">
        <v>465.92</v>
      </c>
      <c r="G502" s="13"/>
      <c r="H502" s="13">
        <v>0</v>
      </c>
      <c r="I502" s="13">
        <f t="shared" si="30"/>
        <v>0</v>
      </c>
      <c r="K502"/>
    </row>
    <row r="503" spans="1:11" ht="31.5" customHeight="1">
      <c r="A503" s="10" t="s">
        <v>2874</v>
      </c>
      <c r="B503" s="10">
        <v>11447</v>
      </c>
      <c r="C503" s="10" t="s">
        <v>314</v>
      </c>
      <c r="D503" s="11" t="s">
        <v>2935</v>
      </c>
      <c r="E503" s="10" t="s">
        <v>21</v>
      </c>
      <c r="F503" s="12">
        <v>56.24</v>
      </c>
      <c r="G503" s="13"/>
      <c r="H503" s="13">
        <v>0</v>
      </c>
      <c r="I503" s="13">
        <f t="shared" si="30"/>
        <v>0</v>
      </c>
      <c r="K503" s="78"/>
    </row>
    <row r="504" spans="1:11" ht="33.75" customHeight="1">
      <c r="A504" s="10" t="s">
        <v>2875</v>
      </c>
      <c r="B504" s="10" t="s">
        <v>2928</v>
      </c>
      <c r="C504" s="10" t="s">
        <v>11</v>
      </c>
      <c r="D504" s="11" t="s">
        <v>2932</v>
      </c>
      <c r="E504" s="10" t="s">
        <v>13</v>
      </c>
      <c r="F504" s="12">
        <v>281.2</v>
      </c>
      <c r="G504" s="13"/>
      <c r="H504" s="13">
        <v>0</v>
      </c>
      <c r="I504" s="13">
        <f t="shared" si="30"/>
        <v>0</v>
      </c>
      <c r="K504"/>
    </row>
    <row r="505" spans="1:11" ht="24" customHeight="1">
      <c r="A505" s="10" t="s">
        <v>2876</v>
      </c>
      <c r="B505" s="10">
        <v>180302</v>
      </c>
      <c r="C505" s="10" t="s">
        <v>774</v>
      </c>
      <c r="D505" s="11" t="s">
        <v>2933</v>
      </c>
      <c r="E505" s="10" t="s">
        <v>13</v>
      </c>
      <c r="F505" s="12">
        <v>38.25</v>
      </c>
      <c r="G505" s="13"/>
      <c r="H505" s="13">
        <v>0</v>
      </c>
      <c r="I505" s="13">
        <f t="shared" si="30"/>
        <v>0</v>
      </c>
      <c r="K505"/>
    </row>
    <row r="506" spans="1:11" ht="45" customHeight="1">
      <c r="A506" s="10" t="s">
        <v>2877</v>
      </c>
      <c r="B506" s="10" t="s">
        <v>2929</v>
      </c>
      <c r="C506" s="10" t="s">
        <v>11</v>
      </c>
      <c r="D506" s="11" t="s">
        <v>2934</v>
      </c>
      <c r="E506" s="10" t="s">
        <v>13</v>
      </c>
      <c r="F506" s="12">
        <v>51.8</v>
      </c>
      <c r="G506" s="13"/>
      <c r="H506" s="13">
        <v>0</v>
      </c>
      <c r="I506" s="13">
        <f t="shared" si="30"/>
        <v>0</v>
      </c>
      <c r="K506"/>
    </row>
    <row r="507" spans="1:11" ht="24" customHeight="1">
      <c r="A507" s="10" t="s">
        <v>2878</v>
      </c>
      <c r="B507" s="10">
        <v>71361</v>
      </c>
      <c r="C507" s="10" t="s">
        <v>9</v>
      </c>
      <c r="D507" s="11" t="s">
        <v>2936</v>
      </c>
      <c r="E507" s="10" t="s">
        <v>13</v>
      </c>
      <c r="F507" s="12">
        <v>315.89999999999998</v>
      </c>
      <c r="G507" s="13"/>
      <c r="H507" s="13">
        <v>0</v>
      </c>
      <c r="I507" s="13">
        <f t="shared" si="30"/>
        <v>0</v>
      </c>
      <c r="K507"/>
    </row>
    <row r="508" spans="1:11" ht="32.25" customHeight="1">
      <c r="A508" s="10" t="s">
        <v>3137</v>
      </c>
      <c r="B508" s="10" t="s">
        <v>378</v>
      </c>
      <c r="C508" s="10" t="s">
        <v>11</v>
      </c>
      <c r="D508" s="11" t="s">
        <v>379</v>
      </c>
      <c r="E508" s="10" t="s">
        <v>13</v>
      </c>
      <c r="F508" s="12">
        <v>315.89999999999998</v>
      </c>
      <c r="G508" s="13"/>
      <c r="H508" s="13">
        <v>0</v>
      </c>
      <c r="I508" s="13">
        <f t="shared" ref="I508" si="31">ROUND(F508 * H508, 2)</f>
        <v>0</v>
      </c>
      <c r="K508"/>
    </row>
    <row r="509" spans="1:11" ht="24" customHeight="1">
      <c r="A509" s="14" t="s">
        <v>2879</v>
      </c>
      <c r="B509" s="14"/>
      <c r="C509" s="14"/>
      <c r="D509" s="15" t="s">
        <v>328</v>
      </c>
      <c r="E509" s="15" t="s">
        <v>2626</v>
      </c>
      <c r="F509" s="16"/>
      <c r="G509" s="17"/>
      <c r="H509" s="17"/>
      <c r="I509" s="18"/>
      <c r="K509"/>
    </row>
    <row r="510" spans="1:11" ht="24" customHeight="1">
      <c r="A510" s="10" t="s">
        <v>2880</v>
      </c>
      <c r="B510" s="10" t="s">
        <v>329</v>
      </c>
      <c r="C510" s="10" t="s">
        <v>7</v>
      </c>
      <c r="D510" s="11" t="s">
        <v>330</v>
      </c>
      <c r="E510" s="10" t="s">
        <v>2727</v>
      </c>
      <c r="F510" s="12">
        <v>564.04999999999995</v>
      </c>
      <c r="G510" s="13"/>
      <c r="H510" s="13">
        <v>0</v>
      </c>
      <c r="I510" s="13">
        <f>ROUND(F510 * H510, 2)</f>
        <v>0</v>
      </c>
      <c r="K510"/>
    </row>
    <row r="511" spans="1:11" ht="24" customHeight="1">
      <c r="A511" s="10" t="s">
        <v>2881</v>
      </c>
      <c r="B511" s="10" t="s">
        <v>331</v>
      </c>
      <c r="C511" s="10" t="s">
        <v>39</v>
      </c>
      <c r="D511" s="11" t="s">
        <v>332</v>
      </c>
      <c r="E511" s="10" t="s">
        <v>13</v>
      </c>
      <c r="F511" s="12">
        <v>14.28</v>
      </c>
      <c r="G511" s="13"/>
      <c r="H511" s="13">
        <v>0</v>
      </c>
      <c r="I511" s="13">
        <f>ROUND(F511 * H511, 2)</f>
        <v>0</v>
      </c>
      <c r="K511"/>
    </row>
    <row r="512" spans="1:11" ht="24" customHeight="1">
      <c r="A512" s="10" t="s">
        <v>2882</v>
      </c>
      <c r="B512" s="10" t="s">
        <v>333</v>
      </c>
      <c r="C512" s="10" t="s">
        <v>7</v>
      </c>
      <c r="D512" s="11" t="s">
        <v>2636</v>
      </c>
      <c r="E512" s="10" t="s">
        <v>2726</v>
      </c>
      <c r="F512" s="12">
        <v>110</v>
      </c>
      <c r="G512" s="13"/>
      <c r="H512" s="13">
        <v>0</v>
      </c>
      <c r="I512" s="13">
        <f>ROUND(F512 * H512, 2)</f>
        <v>0</v>
      </c>
      <c r="K512"/>
    </row>
    <row r="513" spans="1:11" ht="24" customHeight="1">
      <c r="A513" s="14" t="s">
        <v>2884</v>
      </c>
      <c r="B513" s="14"/>
      <c r="C513" s="14"/>
      <c r="D513" s="15" t="s">
        <v>897</v>
      </c>
      <c r="E513" s="15" t="s">
        <v>2626</v>
      </c>
      <c r="F513" s="16"/>
      <c r="G513" s="17"/>
      <c r="H513" s="17"/>
      <c r="I513" s="18"/>
      <c r="K513"/>
    </row>
    <row r="514" spans="1:11" ht="32.25" customHeight="1">
      <c r="A514" s="19" t="s">
        <v>2885</v>
      </c>
      <c r="B514" s="19" t="s">
        <v>2846</v>
      </c>
      <c r="C514" s="19" t="s">
        <v>7</v>
      </c>
      <c r="D514" s="20" t="s">
        <v>2845</v>
      </c>
      <c r="E514" s="19" t="s">
        <v>316</v>
      </c>
      <c r="F514" s="21">
        <v>2</v>
      </c>
      <c r="G514" s="22"/>
      <c r="H514" s="22">
        <v>0</v>
      </c>
      <c r="I514" s="22">
        <f t="shared" ref="I514" si="32">ROUND(F514 * H514, 2)</f>
        <v>0</v>
      </c>
      <c r="K514"/>
    </row>
    <row r="515" spans="1:11" ht="24" customHeight="1">
      <c r="A515" s="19" t="s">
        <v>2886</v>
      </c>
      <c r="B515" s="19" t="s">
        <v>335</v>
      </c>
      <c r="C515" s="19" t="s">
        <v>39</v>
      </c>
      <c r="D515" s="20" t="s">
        <v>967</v>
      </c>
      <c r="E515" s="19" t="s">
        <v>316</v>
      </c>
      <c r="F515" s="21">
        <v>3</v>
      </c>
      <c r="G515" s="22"/>
      <c r="H515" s="22">
        <v>0</v>
      </c>
      <c r="I515" s="22">
        <f t="shared" ref="I515:I522" si="33">ROUND(F515 * H515, 2)</f>
        <v>0</v>
      </c>
      <c r="K515"/>
    </row>
    <row r="516" spans="1:11" ht="29.25" customHeight="1">
      <c r="A516" s="19" t="s">
        <v>2887</v>
      </c>
      <c r="B516" s="19" t="s">
        <v>124</v>
      </c>
      <c r="C516" s="19" t="s">
        <v>39</v>
      </c>
      <c r="D516" s="20" t="s">
        <v>953</v>
      </c>
      <c r="E516" s="19" t="s">
        <v>316</v>
      </c>
      <c r="F516" s="21">
        <v>3</v>
      </c>
      <c r="G516" s="22"/>
      <c r="H516" s="22">
        <v>0</v>
      </c>
      <c r="I516" s="22">
        <f t="shared" si="33"/>
        <v>0</v>
      </c>
      <c r="K516"/>
    </row>
    <row r="517" spans="1:11" ht="24" customHeight="1">
      <c r="A517" s="19" t="s">
        <v>2888</v>
      </c>
      <c r="B517" s="19" t="s">
        <v>336</v>
      </c>
      <c r="C517" s="19" t="s">
        <v>39</v>
      </c>
      <c r="D517" s="20" t="s">
        <v>968</v>
      </c>
      <c r="E517" s="19" t="s">
        <v>316</v>
      </c>
      <c r="F517" s="21">
        <v>3</v>
      </c>
      <c r="G517" s="22"/>
      <c r="H517" s="22">
        <v>0</v>
      </c>
      <c r="I517" s="22">
        <f t="shared" si="33"/>
        <v>0</v>
      </c>
      <c r="K517"/>
    </row>
    <row r="518" spans="1:11" ht="24" customHeight="1">
      <c r="A518" s="19" t="s">
        <v>2889</v>
      </c>
      <c r="B518" s="19" t="s">
        <v>122</v>
      </c>
      <c r="C518" s="19" t="s">
        <v>39</v>
      </c>
      <c r="D518" s="20" t="s">
        <v>123</v>
      </c>
      <c r="E518" s="19" t="s">
        <v>316</v>
      </c>
      <c r="F518" s="21">
        <v>3</v>
      </c>
      <c r="G518" s="22"/>
      <c r="H518" s="22">
        <v>0</v>
      </c>
      <c r="I518" s="22">
        <f t="shared" si="33"/>
        <v>0</v>
      </c>
      <c r="K518"/>
    </row>
    <row r="519" spans="1:11" ht="24" customHeight="1">
      <c r="A519" s="19" t="s">
        <v>2890</v>
      </c>
      <c r="B519" s="19" t="s">
        <v>337</v>
      </c>
      <c r="C519" s="19" t="s">
        <v>39</v>
      </c>
      <c r="D519" s="20" t="s">
        <v>969</v>
      </c>
      <c r="E519" s="19" t="s">
        <v>316</v>
      </c>
      <c r="F519" s="21">
        <v>3</v>
      </c>
      <c r="G519" s="22"/>
      <c r="H519" s="22">
        <v>0</v>
      </c>
      <c r="I519" s="22">
        <f t="shared" si="33"/>
        <v>0</v>
      </c>
      <c r="K519"/>
    </row>
    <row r="520" spans="1:11" ht="24" customHeight="1">
      <c r="A520" s="19" t="s">
        <v>2891</v>
      </c>
      <c r="B520" s="19" t="s">
        <v>124</v>
      </c>
      <c r="C520" s="19" t="s">
        <v>39</v>
      </c>
      <c r="D520" s="20" t="s">
        <v>953</v>
      </c>
      <c r="E520" s="19" t="s">
        <v>316</v>
      </c>
      <c r="F520" s="21">
        <v>3</v>
      </c>
      <c r="G520" s="22"/>
      <c r="H520" s="22">
        <v>0</v>
      </c>
      <c r="I520" s="22">
        <f t="shared" si="33"/>
        <v>0</v>
      </c>
      <c r="K520"/>
    </row>
    <row r="521" spans="1:11" ht="24" customHeight="1">
      <c r="A521" s="19" t="s">
        <v>2892</v>
      </c>
      <c r="B521" s="19" t="s">
        <v>338</v>
      </c>
      <c r="C521" s="19" t="s">
        <v>39</v>
      </c>
      <c r="D521" s="20" t="s">
        <v>2832</v>
      </c>
      <c r="E521" s="19" t="s">
        <v>316</v>
      </c>
      <c r="F521" s="21">
        <v>6</v>
      </c>
      <c r="G521" s="22"/>
      <c r="H521" s="22">
        <v>0</v>
      </c>
      <c r="I521" s="22">
        <f t="shared" si="33"/>
        <v>0</v>
      </c>
      <c r="K521"/>
    </row>
    <row r="522" spans="1:11" ht="35.25" customHeight="1">
      <c r="A522" s="19" t="s">
        <v>2893</v>
      </c>
      <c r="B522" s="19" t="s">
        <v>2578</v>
      </c>
      <c r="C522" s="19" t="s">
        <v>7</v>
      </c>
      <c r="D522" s="20" t="s">
        <v>2831</v>
      </c>
      <c r="E522" s="19" t="s">
        <v>316</v>
      </c>
      <c r="F522" s="21">
        <v>2</v>
      </c>
      <c r="G522" s="22"/>
      <c r="H522" s="22">
        <v>0</v>
      </c>
      <c r="I522" s="22">
        <f t="shared" si="33"/>
        <v>0</v>
      </c>
      <c r="K522"/>
    </row>
    <row r="523" spans="1:11" ht="24" customHeight="1">
      <c r="A523" s="19" t="s">
        <v>2894</v>
      </c>
      <c r="B523" s="19" t="s">
        <v>339</v>
      </c>
      <c r="C523" s="19" t="s">
        <v>39</v>
      </c>
      <c r="D523" s="20" t="s">
        <v>340</v>
      </c>
      <c r="E523" s="19" t="s">
        <v>316</v>
      </c>
      <c r="F523" s="21">
        <v>3</v>
      </c>
      <c r="G523" s="22"/>
      <c r="H523" s="22">
        <v>0</v>
      </c>
      <c r="I523" s="22">
        <f t="shared" ref="I523:I545" si="34">ROUND(F523 * H523, 2)</f>
        <v>0</v>
      </c>
      <c r="K523"/>
    </row>
    <row r="524" spans="1:11" ht="24" customHeight="1">
      <c r="A524" s="19" t="s">
        <v>2895</v>
      </c>
      <c r="B524" s="19" t="s">
        <v>341</v>
      </c>
      <c r="C524" s="19" t="s">
        <v>39</v>
      </c>
      <c r="D524" s="20" t="s">
        <v>342</v>
      </c>
      <c r="E524" s="19" t="s">
        <v>316</v>
      </c>
      <c r="F524" s="21">
        <v>3</v>
      </c>
      <c r="G524" s="22"/>
      <c r="H524" s="22">
        <v>0</v>
      </c>
      <c r="I524" s="22">
        <f t="shared" si="34"/>
        <v>0</v>
      </c>
      <c r="K524"/>
    </row>
    <row r="525" spans="1:11" ht="24" customHeight="1">
      <c r="A525" s="19" t="s">
        <v>2896</v>
      </c>
      <c r="B525" s="19" t="s">
        <v>343</v>
      </c>
      <c r="C525" s="19" t="s">
        <v>39</v>
      </c>
      <c r="D525" s="20" t="s">
        <v>344</v>
      </c>
      <c r="E525" s="19" t="s">
        <v>316</v>
      </c>
      <c r="F525" s="21">
        <v>7</v>
      </c>
      <c r="G525" s="22"/>
      <c r="H525" s="22">
        <v>0</v>
      </c>
      <c r="I525" s="22">
        <f t="shared" si="34"/>
        <v>0</v>
      </c>
      <c r="K525"/>
    </row>
    <row r="526" spans="1:11" ht="24" customHeight="1">
      <c r="A526" s="19" t="s">
        <v>2897</v>
      </c>
      <c r="B526" s="19" t="s">
        <v>245</v>
      </c>
      <c r="C526" s="19" t="s">
        <v>39</v>
      </c>
      <c r="D526" s="20" t="s">
        <v>246</v>
      </c>
      <c r="E526" s="19" t="s">
        <v>103</v>
      </c>
      <c r="F526" s="21">
        <v>27</v>
      </c>
      <c r="G526" s="22"/>
      <c r="H526" s="22">
        <v>0</v>
      </c>
      <c r="I526" s="22">
        <f t="shared" si="34"/>
        <v>0</v>
      </c>
      <c r="K526"/>
    </row>
    <row r="527" spans="1:11" ht="24" customHeight="1">
      <c r="A527" s="19" t="s">
        <v>2898</v>
      </c>
      <c r="B527" s="19" t="s">
        <v>345</v>
      </c>
      <c r="C527" s="19" t="s">
        <v>39</v>
      </c>
      <c r="D527" s="20" t="s">
        <v>346</v>
      </c>
      <c r="E527" s="19" t="s">
        <v>316</v>
      </c>
      <c r="F527" s="21">
        <v>3</v>
      </c>
      <c r="G527" s="22"/>
      <c r="H527" s="22">
        <v>0</v>
      </c>
      <c r="I527" s="22">
        <f t="shared" si="34"/>
        <v>0</v>
      </c>
      <c r="K527"/>
    </row>
    <row r="528" spans="1:11" ht="24" customHeight="1">
      <c r="A528" s="19" t="s">
        <v>2899</v>
      </c>
      <c r="B528" s="19" t="s">
        <v>334</v>
      </c>
      <c r="C528" s="19" t="s">
        <v>7</v>
      </c>
      <c r="D528" s="20" t="s">
        <v>2828</v>
      </c>
      <c r="E528" s="73" t="s">
        <v>316</v>
      </c>
      <c r="F528" s="21">
        <v>2</v>
      </c>
      <c r="G528" s="22"/>
      <c r="H528" s="22">
        <v>0</v>
      </c>
      <c r="I528" s="22">
        <f t="shared" si="34"/>
        <v>0</v>
      </c>
      <c r="K528"/>
    </row>
    <row r="529" spans="1:11" ht="35.25" customHeight="1">
      <c r="A529" s="19" t="s">
        <v>2900</v>
      </c>
      <c r="B529" s="19" t="s">
        <v>347</v>
      </c>
      <c r="C529" s="19" t="s">
        <v>7</v>
      </c>
      <c r="D529" s="20" t="s">
        <v>2829</v>
      </c>
      <c r="E529" s="19" t="s">
        <v>316</v>
      </c>
      <c r="F529" s="21">
        <v>2</v>
      </c>
      <c r="G529" s="22"/>
      <c r="H529" s="22">
        <v>0</v>
      </c>
      <c r="I529" s="22">
        <f t="shared" si="34"/>
        <v>0</v>
      </c>
      <c r="K529"/>
    </row>
    <row r="530" spans="1:11" ht="35.25" customHeight="1">
      <c r="A530" s="19" t="s">
        <v>2901</v>
      </c>
      <c r="B530" s="19" t="s">
        <v>348</v>
      </c>
      <c r="C530" s="19" t="s">
        <v>7</v>
      </c>
      <c r="D530" s="20" t="s">
        <v>2838</v>
      </c>
      <c r="E530" s="73" t="s">
        <v>316</v>
      </c>
      <c r="F530" s="21">
        <v>3</v>
      </c>
      <c r="G530" s="22"/>
      <c r="H530" s="22">
        <v>0</v>
      </c>
      <c r="I530" s="22">
        <f t="shared" si="34"/>
        <v>0</v>
      </c>
      <c r="K530"/>
    </row>
    <row r="531" spans="1:11" ht="30.75" customHeight="1">
      <c r="A531" s="19" t="s">
        <v>2902</v>
      </c>
      <c r="B531" s="19" t="s">
        <v>1463</v>
      </c>
      <c r="C531" s="19" t="s">
        <v>11</v>
      </c>
      <c r="D531" s="20" t="s">
        <v>349</v>
      </c>
      <c r="E531" s="19" t="s">
        <v>316</v>
      </c>
      <c r="F531" s="21">
        <v>4</v>
      </c>
      <c r="G531" s="22"/>
      <c r="H531" s="22">
        <v>0</v>
      </c>
      <c r="I531" s="22">
        <f t="shared" si="34"/>
        <v>0</v>
      </c>
      <c r="K531"/>
    </row>
    <row r="532" spans="1:11" ht="30.75" customHeight="1">
      <c r="A532" s="19" t="s">
        <v>2903</v>
      </c>
      <c r="B532" s="19" t="s">
        <v>1464</v>
      </c>
      <c r="C532" s="19" t="s">
        <v>11</v>
      </c>
      <c r="D532" s="20" t="s">
        <v>350</v>
      </c>
      <c r="E532" s="19" t="s">
        <v>316</v>
      </c>
      <c r="F532" s="21">
        <v>4</v>
      </c>
      <c r="G532" s="22"/>
      <c r="H532" s="22">
        <v>0</v>
      </c>
      <c r="I532" s="22">
        <f t="shared" si="34"/>
        <v>0</v>
      </c>
      <c r="K532"/>
    </row>
    <row r="533" spans="1:11" ht="24" customHeight="1">
      <c r="A533" s="19" t="s">
        <v>2904</v>
      </c>
      <c r="B533" s="19" t="s">
        <v>351</v>
      </c>
      <c r="C533" s="19" t="s">
        <v>11</v>
      </c>
      <c r="D533" s="20" t="s">
        <v>352</v>
      </c>
      <c r="E533" s="19" t="s">
        <v>103</v>
      </c>
      <c r="F533" s="21">
        <v>11</v>
      </c>
      <c r="G533" s="22"/>
      <c r="H533" s="22">
        <v>0</v>
      </c>
      <c r="I533" s="22">
        <f t="shared" si="34"/>
        <v>0</v>
      </c>
      <c r="K533"/>
    </row>
    <row r="534" spans="1:11" ht="24" customHeight="1">
      <c r="A534" s="19" t="s">
        <v>2905</v>
      </c>
      <c r="B534" s="19" t="s">
        <v>353</v>
      </c>
      <c r="C534" s="19" t="s">
        <v>39</v>
      </c>
      <c r="D534" s="20" t="s">
        <v>354</v>
      </c>
      <c r="E534" s="19" t="s">
        <v>103</v>
      </c>
      <c r="F534" s="21">
        <v>8</v>
      </c>
      <c r="G534" s="22"/>
      <c r="H534" s="22">
        <v>0</v>
      </c>
      <c r="I534" s="22">
        <f t="shared" si="34"/>
        <v>0</v>
      </c>
      <c r="K534"/>
    </row>
    <row r="535" spans="1:11" ht="36" customHeight="1">
      <c r="A535" s="19" t="s">
        <v>2906</v>
      </c>
      <c r="B535" s="19" t="s">
        <v>355</v>
      </c>
      <c r="C535" s="19" t="s">
        <v>7</v>
      </c>
      <c r="D535" s="20" t="s">
        <v>2840</v>
      </c>
      <c r="E535" s="19" t="s">
        <v>316</v>
      </c>
      <c r="F535" s="21">
        <v>2</v>
      </c>
      <c r="G535" s="22"/>
      <c r="H535" s="22">
        <v>0</v>
      </c>
      <c r="I535" s="22">
        <f t="shared" si="34"/>
        <v>0</v>
      </c>
      <c r="K535"/>
    </row>
    <row r="536" spans="1:11" ht="24" customHeight="1">
      <c r="A536" s="19" t="s">
        <v>2907</v>
      </c>
      <c r="B536" s="19" t="s">
        <v>1465</v>
      </c>
      <c r="C536" s="19" t="s">
        <v>11</v>
      </c>
      <c r="D536" s="20" t="s">
        <v>356</v>
      </c>
      <c r="E536" s="19" t="s">
        <v>316</v>
      </c>
      <c r="F536" s="21">
        <v>21</v>
      </c>
      <c r="G536" s="22"/>
      <c r="H536" s="22">
        <v>0</v>
      </c>
      <c r="I536" s="22">
        <f t="shared" si="34"/>
        <v>0</v>
      </c>
      <c r="K536"/>
    </row>
    <row r="537" spans="1:11" ht="28.5" customHeight="1">
      <c r="A537" s="19" t="s">
        <v>2908</v>
      </c>
      <c r="B537" s="19" t="s">
        <v>357</v>
      </c>
      <c r="C537" s="19" t="s">
        <v>39</v>
      </c>
      <c r="D537" s="20" t="s">
        <v>358</v>
      </c>
      <c r="E537" s="19" t="s">
        <v>316</v>
      </c>
      <c r="F537" s="21">
        <v>68</v>
      </c>
      <c r="G537" s="22"/>
      <c r="H537" s="22">
        <v>0</v>
      </c>
      <c r="I537" s="22">
        <f t="shared" si="34"/>
        <v>0</v>
      </c>
      <c r="K537"/>
    </row>
    <row r="538" spans="1:11" ht="30" customHeight="1">
      <c r="A538" s="19" t="s">
        <v>2909</v>
      </c>
      <c r="B538" s="19" t="s">
        <v>262</v>
      </c>
      <c r="C538" s="19" t="s">
        <v>11</v>
      </c>
      <c r="D538" s="20" t="s">
        <v>263</v>
      </c>
      <c r="E538" s="19" t="s">
        <v>316</v>
      </c>
      <c r="F538" s="21">
        <v>52</v>
      </c>
      <c r="G538" s="22"/>
      <c r="H538" s="22">
        <v>0</v>
      </c>
      <c r="I538" s="22">
        <f t="shared" si="34"/>
        <v>0</v>
      </c>
      <c r="K538"/>
    </row>
    <row r="539" spans="1:11" ht="32.25" customHeight="1">
      <c r="A539" s="19" t="s">
        <v>2910</v>
      </c>
      <c r="B539" s="19" t="s">
        <v>359</v>
      </c>
      <c r="C539" s="19" t="s">
        <v>39</v>
      </c>
      <c r="D539" s="20" t="s">
        <v>2841</v>
      </c>
      <c r="E539" s="19" t="s">
        <v>316</v>
      </c>
      <c r="F539" s="21">
        <v>13</v>
      </c>
      <c r="G539" s="22"/>
      <c r="H539" s="22">
        <v>0</v>
      </c>
      <c r="I539" s="22">
        <f t="shared" si="34"/>
        <v>0</v>
      </c>
      <c r="K539"/>
    </row>
    <row r="540" spans="1:11" ht="32.25" customHeight="1">
      <c r="A540" s="19" t="s">
        <v>2911</v>
      </c>
      <c r="B540" s="19" t="s">
        <v>239</v>
      </c>
      <c r="C540" s="19" t="s">
        <v>39</v>
      </c>
      <c r="D540" s="20" t="s">
        <v>240</v>
      </c>
      <c r="E540" s="19" t="s">
        <v>103</v>
      </c>
      <c r="F540" s="21">
        <v>100</v>
      </c>
      <c r="G540" s="22"/>
      <c r="H540" s="22">
        <v>0</v>
      </c>
      <c r="I540" s="22">
        <f t="shared" si="34"/>
        <v>0</v>
      </c>
      <c r="K540"/>
    </row>
    <row r="541" spans="1:11" ht="32.25" customHeight="1">
      <c r="A541" s="19" t="s">
        <v>2912</v>
      </c>
      <c r="B541" s="19" t="s">
        <v>360</v>
      </c>
      <c r="C541" s="19" t="s">
        <v>39</v>
      </c>
      <c r="D541" s="20" t="s">
        <v>2843</v>
      </c>
      <c r="E541" s="19" t="s">
        <v>316</v>
      </c>
      <c r="F541" s="21">
        <v>1</v>
      </c>
      <c r="G541" s="22"/>
      <c r="H541" s="22">
        <v>0</v>
      </c>
      <c r="I541" s="22">
        <f t="shared" si="34"/>
        <v>0</v>
      </c>
      <c r="K541"/>
    </row>
    <row r="542" spans="1:11" ht="32.25" customHeight="1">
      <c r="A542" s="10" t="s">
        <v>2913</v>
      </c>
      <c r="B542" s="10" t="s">
        <v>361</v>
      </c>
      <c r="C542" s="10" t="s">
        <v>7</v>
      </c>
      <c r="D542" s="11" t="s">
        <v>2883</v>
      </c>
      <c r="E542" s="10" t="s">
        <v>2727</v>
      </c>
      <c r="F542" s="12">
        <v>220.35</v>
      </c>
      <c r="G542" s="13"/>
      <c r="H542" s="13">
        <v>0</v>
      </c>
      <c r="I542" s="13">
        <f t="shared" si="34"/>
        <v>0</v>
      </c>
      <c r="K542"/>
    </row>
    <row r="543" spans="1:11" ht="32.25" customHeight="1">
      <c r="A543" s="10" t="s">
        <v>2914</v>
      </c>
      <c r="B543" s="10" t="s">
        <v>362</v>
      </c>
      <c r="C543" s="10" t="s">
        <v>7</v>
      </c>
      <c r="D543" s="11" t="s">
        <v>2844</v>
      </c>
      <c r="E543" s="10" t="s">
        <v>2727</v>
      </c>
      <c r="F543" s="12">
        <v>2588.11</v>
      </c>
      <c r="G543" s="13"/>
      <c r="H543" s="13">
        <v>0</v>
      </c>
      <c r="I543" s="13">
        <f t="shared" si="34"/>
        <v>0</v>
      </c>
      <c r="K543"/>
    </row>
    <row r="544" spans="1:11" ht="32.25" customHeight="1">
      <c r="A544" s="19" t="s">
        <v>2915</v>
      </c>
      <c r="B544" s="19" t="s">
        <v>1466</v>
      </c>
      <c r="C544" s="19" t="s">
        <v>11</v>
      </c>
      <c r="D544" s="20" t="s">
        <v>363</v>
      </c>
      <c r="E544" s="19" t="s">
        <v>13</v>
      </c>
      <c r="F544" s="21">
        <v>6</v>
      </c>
      <c r="G544" s="22"/>
      <c r="H544" s="22">
        <v>0</v>
      </c>
      <c r="I544" s="22">
        <f t="shared" si="34"/>
        <v>0</v>
      </c>
      <c r="K544"/>
    </row>
    <row r="545" spans="1:11" ht="32.25" customHeight="1">
      <c r="A545" s="19" t="s">
        <v>2916</v>
      </c>
      <c r="B545" s="19" t="s">
        <v>364</v>
      </c>
      <c r="C545" s="19" t="s">
        <v>39</v>
      </c>
      <c r="D545" s="20" t="s">
        <v>2830</v>
      </c>
      <c r="E545" s="19" t="s">
        <v>316</v>
      </c>
      <c r="F545" s="21">
        <v>4</v>
      </c>
      <c r="G545" s="22"/>
      <c r="H545" s="22">
        <v>0</v>
      </c>
      <c r="I545" s="22">
        <f t="shared" si="34"/>
        <v>0</v>
      </c>
      <c r="K545"/>
    </row>
    <row r="546" spans="1:11" ht="32.25" customHeight="1">
      <c r="A546" s="19" t="s">
        <v>2917</v>
      </c>
      <c r="B546" s="19" t="s">
        <v>2847</v>
      </c>
      <c r="C546" s="19" t="s">
        <v>7</v>
      </c>
      <c r="D546" s="20" t="s">
        <v>2833</v>
      </c>
      <c r="E546" s="19" t="s">
        <v>316</v>
      </c>
      <c r="F546" s="21">
        <v>3</v>
      </c>
      <c r="G546" s="22"/>
      <c r="H546" s="22">
        <v>0</v>
      </c>
      <c r="I546" s="22">
        <f t="shared" ref="I546:I552" si="35">ROUND(F546 * H546, 2)</f>
        <v>0</v>
      </c>
      <c r="K546"/>
    </row>
    <row r="547" spans="1:11" ht="37.5" customHeight="1">
      <c r="A547" s="19" t="s">
        <v>2918</v>
      </c>
      <c r="B547" s="19" t="s">
        <v>2848</v>
      </c>
      <c r="C547" s="19" t="s">
        <v>7</v>
      </c>
      <c r="D547" s="20" t="s">
        <v>2835</v>
      </c>
      <c r="E547" s="73" t="s">
        <v>316</v>
      </c>
      <c r="F547" s="21">
        <v>2</v>
      </c>
      <c r="G547" s="22"/>
      <c r="H547" s="22">
        <v>0</v>
      </c>
      <c r="I547" s="22">
        <f t="shared" si="35"/>
        <v>0</v>
      </c>
      <c r="K547"/>
    </row>
    <row r="548" spans="1:11" ht="30.75" customHeight="1">
      <c r="A548" s="19" t="s">
        <v>2919</v>
      </c>
      <c r="B548" s="19" t="s">
        <v>2849</v>
      </c>
      <c r="C548" s="19" t="s">
        <v>7</v>
      </c>
      <c r="D548" s="20" t="s">
        <v>2834</v>
      </c>
      <c r="E548" s="73" t="s">
        <v>316</v>
      </c>
      <c r="F548" s="21">
        <v>2</v>
      </c>
      <c r="G548" s="22"/>
      <c r="H548" s="22">
        <v>0</v>
      </c>
      <c r="I548" s="22">
        <f t="shared" si="35"/>
        <v>0</v>
      </c>
      <c r="K548"/>
    </row>
    <row r="549" spans="1:11" ht="37.5" customHeight="1">
      <c r="A549" s="19" t="s">
        <v>2920</v>
      </c>
      <c r="B549" s="19" t="s">
        <v>2850</v>
      </c>
      <c r="C549" s="19" t="s">
        <v>7</v>
      </c>
      <c r="D549" s="20" t="s">
        <v>2836</v>
      </c>
      <c r="E549" s="19" t="s">
        <v>316</v>
      </c>
      <c r="F549" s="21">
        <v>2</v>
      </c>
      <c r="G549" s="22"/>
      <c r="H549" s="22">
        <v>0</v>
      </c>
      <c r="I549" s="22">
        <f t="shared" si="35"/>
        <v>0</v>
      </c>
      <c r="K549"/>
    </row>
    <row r="550" spans="1:11" ht="30.75" customHeight="1">
      <c r="A550" s="19" t="s">
        <v>2921</v>
      </c>
      <c r="B550" s="19" t="s">
        <v>2851</v>
      </c>
      <c r="C550" s="19" t="s">
        <v>7</v>
      </c>
      <c r="D550" s="20" t="s">
        <v>2837</v>
      </c>
      <c r="E550" s="73" t="s">
        <v>316</v>
      </c>
      <c r="F550" s="21">
        <v>2</v>
      </c>
      <c r="G550" s="22"/>
      <c r="H550" s="22">
        <v>0</v>
      </c>
      <c r="I550" s="22">
        <f t="shared" si="35"/>
        <v>0</v>
      </c>
      <c r="K550"/>
    </row>
    <row r="551" spans="1:11" ht="24" customHeight="1">
      <c r="A551" s="19" t="s">
        <v>2922</v>
      </c>
      <c r="B551" s="19" t="s">
        <v>2852</v>
      </c>
      <c r="C551" s="19" t="s">
        <v>7</v>
      </c>
      <c r="D551" s="20" t="s">
        <v>2839</v>
      </c>
      <c r="E551" s="73" t="s">
        <v>316</v>
      </c>
      <c r="F551" s="21">
        <v>2</v>
      </c>
      <c r="G551" s="22"/>
      <c r="H551" s="22">
        <v>0</v>
      </c>
      <c r="I551" s="22">
        <f t="shared" si="35"/>
        <v>0</v>
      </c>
      <c r="K551"/>
    </row>
    <row r="552" spans="1:11" ht="33.75" customHeight="1">
      <c r="A552" s="19" t="s">
        <v>2923</v>
      </c>
      <c r="B552" s="19" t="s">
        <v>2853</v>
      </c>
      <c r="C552" s="19" t="s">
        <v>7</v>
      </c>
      <c r="D552" s="20" t="s">
        <v>2842</v>
      </c>
      <c r="E552" s="19" t="s">
        <v>316</v>
      </c>
      <c r="F552" s="21">
        <v>3</v>
      </c>
      <c r="G552" s="22"/>
      <c r="H552" s="22">
        <v>0</v>
      </c>
      <c r="I552" s="22">
        <f t="shared" si="35"/>
        <v>0</v>
      </c>
      <c r="K552"/>
    </row>
    <row r="553" spans="1:11" ht="24" customHeight="1">
      <c r="A553" s="2" t="s">
        <v>1467</v>
      </c>
      <c r="B553" s="2"/>
      <c r="C553" s="2"/>
      <c r="D553" s="3" t="s">
        <v>898</v>
      </c>
      <c r="E553" s="3" t="s">
        <v>2626</v>
      </c>
      <c r="F553" s="4"/>
      <c r="G553" s="5"/>
      <c r="H553" s="5"/>
      <c r="I553" s="6"/>
      <c r="K553"/>
    </row>
    <row r="554" spans="1:11" ht="24" customHeight="1">
      <c r="A554" s="14" t="s">
        <v>1468</v>
      </c>
      <c r="B554" s="14"/>
      <c r="C554" s="14"/>
      <c r="D554" s="15" t="s">
        <v>37</v>
      </c>
      <c r="E554" s="15" t="s">
        <v>2626</v>
      </c>
      <c r="F554" s="16"/>
      <c r="G554" s="17"/>
      <c r="H554" s="17"/>
      <c r="I554" s="18"/>
      <c r="K554"/>
    </row>
    <row r="555" spans="1:11" ht="24" customHeight="1">
      <c r="A555" s="10" t="s">
        <v>1469</v>
      </c>
      <c r="B555" s="10" t="s">
        <v>38</v>
      </c>
      <c r="C555" s="10" t="s">
        <v>39</v>
      </c>
      <c r="D555" s="11" t="s">
        <v>40</v>
      </c>
      <c r="E555" s="10" t="s">
        <v>13</v>
      </c>
      <c r="F555" s="12">
        <v>332.7</v>
      </c>
      <c r="G555" s="13"/>
      <c r="H555" s="13">
        <v>0</v>
      </c>
      <c r="I555" s="13">
        <f>ROUND(F555 * H555, 2)</f>
        <v>0</v>
      </c>
      <c r="K555"/>
    </row>
    <row r="556" spans="1:11" ht="24" customHeight="1">
      <c r="A556" s="14" t="s">
        <v>1470</v>
      </c>
      <c r="B556" s="14"/>
      <c r="C556" s="14"/>
      <c r="D556" s="15" t="s">
        <v>44</v>
      </c>
      <c r="E556" s="15" t="s">
        <v>2626</v>
      </c>
      <c r="F556" s="16"/>
      <c r="G556" s="17"/>
      <c r="H556" s="17"/>
      <c r="I556" s="18"/>
      <c r="K556"/>
    </row>
    <row r="557" spans="1:11" ht="24" customHeight="1">
      <c r="A557" s="10" t="s">
        <v>1471</v>
      </c>
      <c r="B557" s="10" t="s">
        <v>45</v>
      </c>
      <c r="C557" s="10" t="s">
        <v>39</v>
      </c>
      <c r="D557" s="11" t="s">
        <v>46</v>
      </c>
      <c r="E557" s="10" t="s">
        <v>21</v>
      </c>
      <c r="F557" s="12">
        <v>23.4</v>
      </c>
      <c r="G557" s="13"/>
      <c r="H557" s="13">
        <v>0</v>
      </c>
      <c r="I557" s="13">
        <f>ROUND(F557 * H557, 2)</f>
        <v>0</v>
      </c>
      <c r="K557"/>
    </row>
    <row r="558" spans="1:11" ht="24" customHeight="1">
      <c r="A558" s="10" t="s">
        <v>1472</v>
      </c>
      <c r="B558" s="10" t="s">
        <v>53</v>
      </c>
      <c r="C558" s="10" t="s">
        <v>39</v>
      </c>
      <c r="D558" s="11" t="s">
        <v>54</v>
      </c>
      <c r="E558" s="10" t="s">
        <v>21</v>
      </c>
      <c r="F558" s="12">
        <v>15.91</v>
      </c>
      <c r="G558" s="13"/>
      <c r="H558" s="13">
        <v>0</v>
      </c>
      <c r="I558" s="13">
        <f>ROUND(F558 * H558, 2)</f>
        <v>0</v>
      </c>
      <c r="K558"/>
    </row>
    <row r="559" spans="1:11" ht="24" customHeight="1">
      <c r="A559" s="10" t="s">
        <v>1473</v>
      </c>
      <c r="B559" s="10" t="s">
        <v>153</v>
      </c>
      <c r="C559" s="10" t="s">
        <v>39</v>
      </c>
      <c r="D559" s="11" t="s">
        <v>154</v>
      </c>
      <c r="E559" s="10" t="s">
        <v>21</v>
      </c>
      <c r="F559" s="12">
        <v>7.49</v>
      </c>
      <c r="G559" s="13"/>
      <c r="H559" s="13">
        <v>0</v>
      </c>
      <c r="I559" s="13">
        <f>ROUND(F559 * H559, 2)</f>
        <v>0</v>
      </c>
      <c r="K559"/>
    </row>
    <row r="560" spans="1:11" ht="24" customHeight="1">
      <c r="A560" s="10" t="s">
        <v>1474</v>
      </c>
      <c r="B560" s="10" t="s">
        <v>151</v>
      </c>
      <c r="C560" s="10" t="s">
        <v>39</v>
      </c>
      <c r="D560" s="11" t="s">
        <v>152</v>
      </c>
      <c r="E560" s="10" t="s">
        <v>2725</v>
      </c>
      <c r="F560" s="12">
        <v>140.4</v>
      </c>
      <c r="G560" s="13"/>
      <c r="H560" s="13">
        <v>0</v>
      </c>
      <c r="I560" s="13">
        <f>ROUND(F560 * H560, 2)</f>
        <v>0</v>
      </c>
      <c r="K560"/>
    </row>
    <row r="561" spans="1:11" ht="24" customHeight="1">
      <c r="A561" s="10" t="s">
        <v>1475</v>
      </c>
      <c r="B561" s="10" t="s">
        <v>145</v>
      </c>
      <c r="C561" s="10" t="s">
        <v>39</v>
      </c>
      <c r="D561" s="11" t="s">
        <v>146</v>
      </c>
      <c r="E561" s="10" t="s">
        <v>13</v>
      </c>
      <c r="F561" s="12">
        <v>18.72</v>
      </c>
      <c r="G561" s="13"/>
      <c r="H561" s="13">
        <v>0</v>
      </c>
      <c r="I561" s="13">
        <f>ROUND(F561 * H561, 2)</f>
        <v>0</v>
      </c>
      <c r="K561"/>
    </row>
    <row r="562" spans="1:11" ht="24" customHeight="1">
      <c r="A562" s="14" t="s">
        <v>1476</v>
      </c>
      <c r="B562" s="14"/>
      <c r="C562" s="14"/>
      <c r="D562" s="15" t="s">
        <v>272</v>
      </c>
      <c r="E562" s="15" t="s">
        <v>2626</v>
      </c>
      <c r="F562" s="16"/>
      <c r="G562" s="17"/>
      <c r="H562" s="17"/>
      <c r="I562" s="18"/>
      <c r="K562"/>
    </row>
    <row r="563" spans="1:11" ht="24" customHeight="1">
      <c r="A563" s="10" t="s">
        <v>1477</v>
      </c>
      <c r="B563" s="10" t="s">
        <v>64</v>
      </c>
      <c r="C563" s="10" t="s">
        <v>39</v>
      </c>
      <c r="D563" s="11" t="s">
        <v>65</v>
      </c>
      <c r="E563" s="10" t="s">
        <v>13</v>
      </c>
      <c r="F563" s="12">
        <v>18.72</v>
      </c>
      <c r="G563" s="13"/>
      <c r="H563" s="13">
        <v>0</v>
      </c>
      <c r="I563" s="13">
        <f>ROUND(F563 * H563, 2)</f>
        <v>0</v>
      </c>
      <c r="K563"/>
    </row>
    <row r="564" spans="1:11" ht="24" customHeight="1">
      <c r="A564" s="10" t="s">
        <v>1478</v>
      </c>
      <c r="B564" s="10" t="s">
        <v>68</v>
      </c>
      <c r="C564" s="10" t="s">
        <v>39</v>
      </c>
      <c r="D564" s="11" t="s">
        <v>942</v>
      </c>
      <c r="E564" s="10" t="s">
        <v>13</v>
      </c>
      <c r="F564" s="12">
        <v>120</v>
      </c>
      <c r="G564" s="13"/>
      <c r="H564" s="13">
        <v>0</v>
      </c>
      <c r="I564" s="13">
        <f>ROUND(F564 * H564, 2)</f>
        <v>0</v>
      </c>
      <c r="K564"/>
    </row>
    <row r="565" spans="1:11" ht="24" customHeight="1">
      <c r="A565" s="10" t="s">
        <v>1479</v>
      </c>
      <c r="B565" s="10" t="s">
        <v>365</v>
      </c>
      <c r="C565" s="10" t="s">
        <v>11</v>
      </c>
      <c r="D565" s="11" t="s">
        <v>366</v>
      </c>
      <c r="E565" s="10" t="s">
        <v>2727</v>
      </c>
      <c r="F565" s="12">
        <v>1800</v>
      </c>
      <c r="G565" s="13"/>
      <c r="H565" s="13">
        <v>0</v>
      </c>
      <c r="I565" s="13">
        <f>ROUND(F565 * H565, 2)</f>
        <v>0</v>
      </c>
      <c r="K565"/>
    </row>
    <row r="566" spans="1:11" ht="24" customHeight="1">
      <c r="A566" s="14" t="s">
        <v>1480</v>
      </c>
      <c r="B566" s="14"/>
      <c r="C566" s="14"/>
      <c r="D566" s="15" t="s">
        <v>276</v>
      </c>
      <c r="E566" s="15" t="s">
        <v>2626</v>
      </c>
      <c r="F566" s="16"/>
      <c r="G566" s="17"/>
      <c r="H566" s="17"/>
      <c r="I566" s="18"/>
      <c r="K566"/>
    </row>
    <row r="567" spans="1:11" ht="24" customHeight="1">
      <c r="A567" s="10" t="s">
        <v>1481</v>
      </c>
      <c r="B567" s="10" t="s">
        <v>367</v>
      </c>
      <c r="C567" s="10" t="s">
        <v>39</v>
      </c>
      <c r="D567" s="11" t="s">
        <v>970</v>
      </c>
      <c r="E567" s="10" t="s">
        <v>13</v>
      </c>
      <c r="F567" s="12">
        <v>165.58</v>
      </c>
      <c r="G567" s="13"/>
      <c r="H567" s="13">
        <v>0</v>
      </c>
      <c r="I567" s="13">
        <f>ROUND(F567 * H567, 2)</f>
        <v>0</v>
      </c>
      <c r="K567"/>
    </row>
    <row r="568" spans="1:11" ht="24" customHeight="1">
      <c r="A568" s="10" t="s">
        <v>1482</v>
      </c>
      <c r="B568" s="10" t="s">
        <v>368</v>
      </c>
      <c r="C568" s="10" t="s">
        <v>39</v>
      </c>
      <c r="D568" s="11" t="s">
        <v>369</v>
      </c>
      <c r="E568" s="10" t="s">
        <v>316</v>
      </c>
      <c r="F568" s="12">
        <v>35</v>
      </c>
      <c r="G568" s="13"/>
      <c r="H568" s="13">
        <v>0</v>
      </c>
      <c r="I568" s="13">
        <f>ROUND(F568 * H568, 2)</f>
        <v>0</v>
      </c>
      <c r="K568"/>
    </row>
    <row r="569" spans="1:11" ht="24" customHeight="1">
      <c r="A569" s="10" t="s">
        <v>1483</v>
      </c>
      <c r="B569" s="10" t="s">
        <v>277</v>
      </c>
      <c r="C569" s="10" t="s">
        <v>39</v>
      </c>
      <c r="D569" s="11" t="s">
        <v>278</v>
      </c>
      <c r="E569" s="10" t="s">
        <v>21</v>
      </c>
      <c r="F569" s="12">
        <v>14.31</v>
      </c>
      <c r="G569" s="13"/>
      <c r="H569" s="13">
        <v>0</v>
      </c>
      <c r="I569" s="13">
        <f>ROUND(F569 * H569, 2)</f>
        <v>0</v>
      </c>
      <c r="K569"/>
    </row>
    <row r="570" spans="1:11" ht="24" customHeight="1">
      <c r="A570" s="10" t="s">
        <v>1484</v>
      </c>
      <c r="B570" s="10" t="s">
        <v>367</v>
      </c>
      <c r="C570" s="10" t="s">
        <v>39</v>
      </c>
      <c r="D570" s="11" t="s">
        <v>970</v>
      </c>
      <c r="E570" s="10" t="s">
        <v>13</v>
      </c>
      <c r="F570" s="12">
        <v>165.58</v>
      </c>
      <c r="G570" s="13"/>
      <c r="H570" s="13">
        <v>0</v>
      </c>
      <c r="I570" s="13">
        <f>ROUND(F570 * H570, 2)</f>
        <v>0</v>
      </c>
      <c r="K570"/>
    </row>
    <row r="571" spans="1:11" ht="24" customHeight="1">
      <c r="A571" s="14" t="s">
        <v>1485</v>
      </c>
      <c r="B571" s="14"/>
      <c r="C571" s="14"/>
      <c r="D571" s="15" t="s">
        <v>282</v>
      </c>
      <c r="E571" s="15" t="s">
        <v>2626</v>
      </c>
      <c r="F571" s="16"/>
      <c r="G571" s="17"/>
      <c r="H571" s="17"/>
      <c r="I571" s="18"/>
      <c r="K571"/>
    </row>
    <row r="572" spans="1:11" ht="36" customHeight="1">
      <c r="A572" s="10" t="s">
        <v>1486</v>
      </c>
      <c r="B572" s="10" t="s">
        <v>3175</v>
      </c>
      <c r="C572" s="10" t="s">
        <v>11</v>
      </c>
      <c r="D572" s="11" t="s">
        <v>3140</v>
      </c>
      <c r="E572" s="10" t="s">
        <v>13</v>
      </c>
      <c r="F572" s="12">
        <v>443.56</v>
      </c>
      <c r="G572" s="13"/>
      <c r="H572" s="13">
        <v>0</v>
      </c>
      <c r="I572" s="13">
        <f>ROUND(F572 * H572, 2)</f>
        <v>0</v>
      </c>
      <c r="K572"/>
    </row>
    <row r="573" spans="1:11" ht="24" customHeight="1">
      <c r="A573" s="10" t="s">
        <v>1487</v>
      </c>
      <c r="B573" s="10" t="s">
        <v>2929</v>
      </c>
      <c r="C573" s="10" t="s">
        <v>11</v>
      </c>
      <c r="D573" s="11" t="s">
        <v>2934</v>
      </c>
      <c r="E573" s="10" t="s">
        <v>13</v>
      </c>
      <c r="F573" s="12">
        <v>6.4</v>
      </c>
      <c r="G573" s="13"/>
      <c r="H573" s="13">
        <v>0</v>
      </c>
      <c r="I573" s="13">
        <f>ROUND(F573 * H573, 2)</f>
        <v>0</v>
      </c>
      <c r="K573"/>
    </row>
    <row r="574" spans="1:11" ht="24" customHeight="1">
      <c r="A574" s="14" t="s">
        <v>1488</v>
      </c>
      <c r="B574" s="14"/>
      <c r="C574" s="14"/>
      <c r="D574" s="15" t="s">
        <v>90</v>
      </c>
      <c r="E574" s="15" t="s">
        <v>2626</v>
      </c>
      <c r="F574" s="16"/>
      <c r="G574" s="17"/>
      <c r="H574" s="17"/>
      <c r="I574" s="18"/>
      <c r="K574"/>
    </row>
    <row r="575" spans="1:11" ht="24" customHeight="1">
      <c r="A575" s="10" t="s">
        <v>1489</v>
      </c>
      <c r="B575" s="10" t="s">
        <v>283</v>
      </c>
      <c r="C575" s="10" t="s">
        <v>39</v>
      </c>
      <c r="D575" s="11" t="s">
        <v>284</v>
      </c>
      <c r="E575" s="10" t="s">
        <v>13</v>
      </c>
      <c r="F575" s="12">
        <v>36.869999999999997</v>
      </c>
      <c r="G575" s="13"/>
      <c r="H575" s="13">
        <v>0</v>
      </c>
      <c r="I575" s="13">
        <f>ROUND(F575 * H575, 2)</f>
        <v>0</v>
      </c>
      <c r="K575"/>
    </row>
    <row r="576" spans="1:11" ht="24" customHeight="1">
      <c r="A576" s="10" t="s">
        <v>1490</v>
      </c>
      <c r="B576" s="10" t="s">
        <v>370</v>
      </c>
      <c r="C576" s="10" t="s">
        <v>39</v>
      </c>
      <c r="D576" s="11" t="s">
        <v>971</v>
      </c>
      <c r="E576" s="10" t="s">
        <v>316</v>
      </c>
      <c r="F576" s="12">
        <v>1</v>
      </c>
      <c r="G576" s="13"/>
      <c r="H576" s="13">
        <v>0</v>
      </c>
      <c r="I576" s="13">
        <f>ROUND(F576 * H576, 2)</f>
        <v>0</v>
      </c>
      <c r="K576"/>
    </row>
    <row r="577" spans="1:11" ht="24" customHeight="1">
      <c r="A577" s="10" t="s">
        <v>1491</v>
      </c>
      <c r="B577" s="10" t="s">
        <v>371</v>
      </c>
      <c r="C577" s="10" t="s">
        <v>39</v>
      </c>
      <c r="D577" s="11" t="s">
        <v>972</v>
      </c>
      <c r="E577" s="10" t="s">
        <v>316</v>
      </c>
      <c r="F577" s="12">
        <v>1</v>
      </c>
      <c r="G577" s="13"/>
      <c r="H577" s="13">
        <v>0</v>
      </c>
      <c r="I577" s="13">
        <f>ROUND(F577 * H577, 2)</f>
        <v>0</v>
      </c>
      <c r="K577"/>
    </row>
    <row r="578" spans="1:11" ht="24" customHeight="1">
      <c r="A578" s="10" t="s">
        <v>1492</v>
      </c>
      <c r="B578" s="10" t="s">
        <v>372</v>
      </c>
      <c r="C578" s="10" t="s">
        <v>39</v>
      </c>
      <c r="D578" s="11" t="s">
        <v>373</v>
      </c>
      <c r="E578" s="10" t="s">
        <v>13</v>
      </c>
      <c r="F578" s="12">
        <v>55.48</v>
      </c>
      <c r="G578" s="13"/>
      <c r="H578" s="13">
        <v>0</v>
      </c>
      <c r="I578" s="13">
        <f>ROUND(F578 * H578, 2)</f>
        <v>0</v>
      </c>
      <c r="K578"/>
    </row>
    <row r="579" spans="1:11" ht="24" customHeight="1">
      <c r="A579" s="10" t="s">
        <v>1493</v>
      </c>
      <c r="B579" s="10" t="s">
        <v>374</v>
      </c>
      <c r="C579" s="10" t="s">
        <v>39</v>
      </c>
      <c r="D579" s="11" t="s">
        <v>375</v>
      </c>
      <c r="E579" s="10" t="s">
        <v>13</v>
      </c>
      <c r="F579" s="12">
        <v>55.48</v>
      </c>
      <c r="G579" s="13"/>
      <c r="H579" s="13">
        <v>0</v>
      </c>
      <c r="I579" s="13">
        <f>ROUND(F579 * H579, 2)</f>
        <v>0</v>
      </c>
      <c r="K579"/>
    </row>
    <row r="580" spans="1:11" ht="24" customHeight="1">
      <c r="A580" s="14" t="s">
        <v>1494</v>
      </c>
      <c r="B580" s="14"/>
      <c r="C580" s="14"/>
      <c r="D580" s="15" t="s">
        <v>287</v>
      </c>
      <c r="E580" s="15" t="s">
        <v>2626</v>
      </c>
      <c r="F580" s="16"/>
      <c r="G580" s="17"/>
      <c r="H580" s="17"/>
      <c r="I580" s="18"/>
      <c r="K580"/>
    </row>
    <row r="581" spans="1:11" ht="48" customHeight="1">
      <c r="A581" s="10" t="s">
        <v>1495</v>
      </c>
      <c r="B581" s="10" t="s">
        <v>376</v>
      </c>
      <c r="C581" s="10" t="s">
        <v>11</v>
      </c>
      <c r="D581" s="11" t="s">
        <v>377</v>
      </c>
      <c r="E581" s="10" t="s">
        <v>13</v>
      </c>
      <c r="F581" s="12">
        <v>400.86</v>
      </c>
      <c r="G581" s="13"/>
      <c r="H581" s="13">
        <v>0</v>
      </c>
      <c r="I581" s="13">
        <f>ROUND(F581 * H581, 2)</f>
        <v>0</v>
      </c>
      <c r="K581"/>
    </row>
    <row r="582" spans="1:11" ht="34.5" customHeight="1">
      <c r="A582" s="10" t="s">
        <v>1496</v>
      </c>
      <c r="B582" s="10" t="s">
        <v>378</v>
      </c>
      <c r="C582" s="10" t="s">
        <v>11</v>
      </c>
      <c r="D582" s="11" t="s">
        <v>379</v>
      </c>
      <c r="E582" s="10" t="s">
        <v>13</v>
      </c>
      <c r="F582" s="12">
        <v>400.86</v>
      </c>
      <c r="G582" s="13"/>
      <c r="H582" s="13">
        <v>0</v>
      </c>
      <c r="I582" s="13">
        <f>ROUND(F582 * H582, 2)</f>
        <v>0</v>
      </c>
      <c r="K582"/>
    </row>
    <row r="583" spans="1:11" ht="24" customHeight="1">
      <c r="A583" s="10" t="s">
        <v>1497</v>
      </c>
      <c r="B583" s="10" t="s">
        <v>290</v>
      </c>
      <c r="C583" s="10" t="s">
        <v>39</v>
      </c>
      <c r="D583" s="11" t="s">
        <v>965</v>
      </c>
      <c r="E583" s="10" t="s">
        <v>103</v>
      </c>
      <c r="F583" s="12">
        <v>165.58</v>
      </c>
      <c r="G583" s="13"/>
      <c r="H583" s="13">
        <v>0</v>
      </c>
      <c r="I583" s="13">
        <f>ROUND(F583 * H583, 2)</f>
        <v>0</v>
      </c>
      <c r="K583"/>
    </row>
    <row r="584" spans="1:11" ht="24" customHeight="1">
      <c r="A584" s="10" t="s">
        <v>1498</v>
      </c>
      <c r="B584" s="10" t="s">
        <v>380</v>
      </c>
      <c r="C584" s="10" t="s">
        <v>39</v>
      </c>
      <c r="D584" s="11" t="s">
        <v>973</v>
      </c>
      <c r="E584" s="10" t="s">
        <v>103</v>
      </c>
      <c r="F584" s="12">
        <v>55.05</v>
      </c>
      <c r="G584" s="13"/>
      <c r="H584" s="13">
        <v>0</v>
      </c>
      <c r="I584" s="13">
        <f>ROUND(F584 * H584, 2)</f>
        <v>0</v>
      </c>
      <c r="K584"/>
    </row>
    <row r="585" spans="1:11" ht="24" customHeight="1">
      <c r="A585" s="14" t="s">
        <v>1499</v>
      </c>
      <c r="B585" s="14"/>
      <c r="C585" s="14"/>
      <c r="D585" s="15" t="s">
        <v>381</v>
      </c>
      <c r="E585" s="15" t="s">
        <v>2626</v>
      </c>
      <c r="F585" s="16"/>
      <c r="G585" s="17"/>
      <c r="H585" s="17"/>
      <c r="I585" s="18"/>
      <c r="K585"/>
    </row>
    <row r="586" spans="1:11" ht="47.25" customHeight="1">
      <c r="A586" s="10" t="s">
        <v>1500</v>
      </c>
      <c r="B586" s="10" t="s">
        <v>382</v>
      </c>
      <c r="C586" s="10" t="s">
        <v>11</v>
      </c>
      <c r="D586" s="11" t="s">
        <v>383</v>
      </c>
      <c r="E586" s="10" t="s">
        <v>316</v>
      </c>
      <c r="F586" s="12">
        <v>4</v>
      </c>
      <c r="G586" s="13"/>
      <c r="H586" s="13">
        <v>0</v>
      </c>
      <c r="I586" s="13">
        <f t="shared" ref="I586:I592" si="36">ROUND(F586 * H586, 2)</f>
        <v>0</v>
      </c>
      <c r="K586"/>
    </row>
    <row r="587" spans="1:11" ht="42" customHeight="1">
      <c r="A587" s="10" t="s">
        <v>1501</v>
      </c>
      <c r="B587" s="10" t="s">
        <v>384</v>
      </c>
      <c r="C587" s="10" t="s">
        <v>11</v>
      </c>
      <c r="D587" s="11" t="s">
        <v>385</v>
      </c>
      <c r="E587" s="10" t="s">
        <v>316</v>
      </c>
      <c r="F587" s="12">
        <v>4</v>
      </c>
      <c r="G587" s="13"/>
      <c r="H587" s="13">
        <v>0</v>
      </c>
      <c r="I587" s="13">
        <f t="shared" si="36"/>
        <v>0</v>
      </c>
      <c r="K587"/>
    </row>
    <row r="588" spans="1:11" ht="50.25" customHeight="1">
      <c r="A588" s="10" t="s">
        <v>1502</v>
      </c>
      <c r="B588" s="10" t="s">
        <v>386</v>
      </c>
      <c r="C588" s="10" t="s">
        <v>11</v>
      </c>
      <c r="D588" s="11" t="s">
        <v>387</v>
      </c>
      <c r="E588" s="10" t="s">
        <v>13</v>
      </c>
      <c r="F588" s="12">
        <v>78.62</v>
      </c>
      <c r="G588" s="13"/>
      <c r="H588" s="13">
        <v>0</v>
      </c>
      <c r="I588" s="13">
        <f t="shared" si="36"/>
        <v>0</v>
      </c>
      <c r="K588"/>
    </row>
    <row r="589" spans="1:11" ht="33.75" customHeight="1">
      <c r="A589" s="10" t="s">
        <v>1503</v>
      </c>
      <c r="B589" s="10" t="s">
        <v>378</v>
      </c>
      <c r="C589" s="10" t="s">
        <v>11</v>
      </c>
      <c r="D589" s="11" t="s">
        <v>379</v>
      </c>
      <c r="E589" s="10" t="s">
        <v>13</v>
      </c>
      <c r="F589" s="12">
        <v>55.37</v>
      </c>
      <c r="G589" s="13"/>
      <c r="H589" s="13">
        <v>0</v>
      </c>
      <c r="I589" s="13">
        <f t="shared" si="36"/>
        <v>0</v>
      </c>
      <c r="K589"/>
    </row>
    <row r="590" spans="1:11" ht="48" customHeight="1">
      <c r="A590" s="10" t="s">
        <v>1504</v>
      </c>
      <c r="B590" s="10" t="s">
        <v>388</v>
      </c>
      <c r="C590" s="10" t="s">
        <v>11</v>
      </c>
      <c r="D590" s="11" t="s">
        <v>389</v>
      </c>
      <c r="E590" s="10" t="s">
        <v>13</v>
      </c>
      <c r="F590" s="12">
        <v>46.5</v>
      </c>
      <c r="G590" s="13"/>
      <c r="H590" s="13">
        <v>0</v>
      </c>
      <c r="I590" s="13">
        <f t="shared" si="36"/>
        <v>0</v>
      </c>
      <c r="K590"/>
    </row>
    <row r="591" spans="1:11" ht="33.75" customHeight="1">
      <c r="A591" s="10" t="s">
        <v>1505</v>
      </c>
      <c r="B591" s="10" t="s">
        <v>390</v>
      </c>
      <c r="C591" s="10" t="s">
        <v>391</v>
      </c>
      <c r="D591" s="11" t="s">
        <v>974</v>
      </c>
      <c r="E591" s="10" t="s">
        <v>13</v>
      </c>
      <c r="F591" s="12">
        <v>76.430000000000007</v>
      </c>
      <c r="G591" s="13"/>
      <c r="H591" s="13">
        <v>0</v>
      </c>
      <c r="I591" s="13">
        <f t="shared" si="36"/>
        <v>0</v>
      </c>
      <c r="K591"/>
    </row>
    <row r="592" spans="1:11" ht="38.25" customHeight="1">
      <c r="A592" s="10" t="s">
        <v>1506</v>
      </c>
      <c r="B592" s="10">
        <v>5605945</v>
      </c>
      <c r="C592" s="10" t="s">
        <v>392</v>
      </c>
      <c r="D592" s="11" t="s">
        <v>975</v>
      </c>
      <c r="E592" s="10" t="s">
        <v>316</v>
      </c>
      <c r="F592" s="12">
        <v>6</v>
      </c>
      <c r="G592" s="13"/>
      <c r="H592" s="13">
        <v>0</v>
      </c>
      <c r="I592" s="13">
        <f t="shared" si="36"/>
        <v>0</v>
      </c>
      <c r="K592"/>
    </row>
    <row r="593" spans="1:11" ht="24" customHeight="1">
      <c r="A593" s="14" t="s">
        <v>1507</v>
      </c>
      <c r="B593" s="14"/>
      <c r="C593" s="14"/>
      <c r="D593" s="15" t="s">
        <v>393</v>
      </c>
      <c r="E593" s="15" t="s">
        <v>2626</v>
      </c>
      <c r="F593" s="16"/>
      <c r="G593" s="17"/>
      <c r="H593" s="17"/>
      <c r="I593" s="18"/>
      <c r="K593"/>
    </row>
    <row r="594" spans="1:11" ht="36" customHeight="1">
      <c r="A594" s="10" t="s">
        <v>1508</v>
      </c>
      <c r="B594" s="10" t="s">
        <v>83</v>
      </c>
      <c r="C594" s="10" t="s">
        <v>39</v>
      </c>
      <c r="D594" s="11" t="s">
        <v>947</v>
      </c>
      <c r="E594" s="10" t="s">
        <v>13</v>
      </c>
      <c r="F594" s="12">
        <v>391.2</v>
      </c>
      <c r="G594" s="13"/>
      <c r="H594" s="13">
        <v>0</v>
      </c>
      <c r="I594" s="13">
        <f t="shared" ref="I594:I600" si="37">ROUND(F594 * H594, 2)</f>
        <v>0</v>
      </c>
      <c r="K594"/>
    </row>
    <row r="595" spans="1:11" ht="30.75" customHeight="1">
      <c r="A595" s="10" t="s">
        <v>1509</v>
      </c>
      <c r="B595" s="10" t="s">
        <v>292</v>
      </c>
      <c r="C595" s="10" t="s">
        <v>39</v>
      </c>
      <c r="D595" s="11" t="s">
        <v>966</v>
      </c>
      <c r="E595" s="10" t="s">
        <v>13</v>
      </c>
      <c r="F595" s="12">
        <v>391.2</v>
      </c>
      <c r="G595" s="13"/>
      <c r="H595" s="13">
        <v>0</v>
      </c>
      <c r="I595" s="13">
        <f t="shared" si="37"/>
        <v>0</v>
      </c>
      <c r="K595"/>
    </row>
    <row r="596" spans="1:11" ht="46.5" customHeight="1">
      <c r="A596" s="10" t="s">
        <v>1510</v>
      </c>
      <c r="B596" s="10" t="s">
        <v>394</v>
      </c>
      <c r="C596" s="10" t="s">
        <v>11</v>
      </c>
      <c r="D596" s="11" t="s">
        <v>395</v>
      </c>
      <c r="E596" s="10" t="s">
        <v>13</v>
      </c>
      <c r="F596" s="12">
        <v>177</v>
      </c>
      <c r="G596" s="13"/>
      <c r="H596" s="13">
        <v>0</v>
      </c>
      <c r="I596" s="13">
        <f t="shared" si="37"/>
        <v>0</v>
      </c>
      <c r="K596"/>
    </row>
    <row r="597" spans="1:11" ht="42" customHeight="1">
      <c r="A597" s="10" t="s">
        <v>2522</v>
      </c>
      <c r="B597" s="10" t="s">
        <v>2583</v>
      </c>
      <c r="C597" s="10" t="s">
        <v>11</v>
      </c>
      <c r="D597" s="11" t="s">
        <v>2637</v>
      </c>
      <c r="E597" s="10" t="s">
        <v>13</v>
      </c>
      <c r="F597" s="12">
        <v>21.42</v>
      </c>
      <c r="G597" s="13"/>
      <c r="H597" s="13">
        <v>0</v>
      </c>
      <c r="I597" s="13">
        <f t="shared" ref="I597" si="38">ROUND(F597 * H597, 2)</f>
        <v>0</v>
      </c>
      <c r="K597"/>
    </row>
    <row r="598" spans="1:11" ht="24" customHeight="1">
      <c r="A598" s="10" t="s">
        <v>2523</v>
      </c>
      <c r="B598" s="10" t="s">
        <v>396</v>
      </c>
      <c r="C598" s="10" t="s">
        <v>39</v>
      </c>
      <c r="D598" s="11" t="s">
        <v>976</v>
      </c>
      <c r="E598" s="10" t="s">
        <v>13</v>
      </c>
      <c r="F598" s="12">
        <v>1.75</v>
      </c>
      <c r="G598" s="13"/>
      <c r="H598" s="13">
        <v>0</v>
      </c>
      <c r="I598" s="13">
        <f t="shared" si="37"/>
        <v>0</v>
      </c>
      <c r="K598"/>
    </row>
    <row r="599" spans="1:11" ht="45" customHeight="1">
      <c r="A599" s="10" t="s">
        <v>2524</v>
      </c>
      <c r="B599" s="10" t="s">
        <v>294</v>
      </c>
      <c r="C599" s="10" t="s">
        <v>11</v>
      </c>
      <c r="D599" s="11" t="s">
        <v>2634</v>
      </c>
      <c r="E599" s="10" t="s">
        <v>13</v>
      </c>
      <c r="F599" s="12">
        <v>489.75</v>
      </c>
      <c r="G599" s="13"/>
      <c r="H599" s="13">
        <v>0</v>
      </c>
      <c r="I599" s="13">
        <f t="shared" si="37"/>
        <v>0</v>
      </c>
      <c r="K599"/>
    </row>
    <row r="600" spans="1:11" ht="46.5" customHeight="1">
      <c r="A600" s="10" t="s">
        <v>2580</v>
      </c>
      <c r="B600" s="10" t="s">
        <v>397</v>
      </c>
      <c r="C600" s="10" t="s">
        <v>11</v>
      </c>
      <c r="D600" s="11" t="s">
        <v>398</v>
      </c>
      <c r="E600" s="10" t="s">
        <v>13</v>
      </c>
      <c r="F600" s="12">
        <v>50.19</v>
      </c>
      <c r="G600" s="13"/>
      <c r="H600" s="13">
        <v>0</v>
      </c>
      <c r="I600" s="13">
        <f t="shared" si="37"/>
        <v>0</v>
      </c>
      <c r="K600"/>
    </row>
    <row r="601" spans="1:11" ht="24" customHeight="1">
      <c r="A601" s="14" t="s">
        <v>1511</v>
      </c>
      <c r="B601" s="14"/>
      <c r="C601" s="14"/>
      <c r="D601" s="15" t="s">
        <v>93</v>
      </c>
      <c r="E601" s="15" t="s">
        <v>2626</v>
      </c>
      <c r="F601" s="16"/>
      <c r="G601" s="17"/>
      <c r="H601" s="17"/>
      <c r="I601" s="18"/>
      <c r="K601"/>
    </row>
    <row r="602" spans="1:11" ht="24" customHeight="1">
      <c r="A602" s="10" t="s">
        <v>1512</v>
      </c>
      <c r="B602" s="10" t="s">
        <v>296</v>
      </c>
      <c r="C602" s="10" t="s">
        <v>39</v>
      </c>
      <c r="D602" s="11" t="s">
        <v>297</v>
      </c>
      <c r="E602" s="10" t="s">
        <v>13</v>
      </c>
      <c r="F602" s="12">
        <v>581.35</v>
      </c>
      <c r="G602" s="13"/>
      <c r="H602" s="13">
        <v>0</v>
      </c>
      <c r="I602" s="13">
        <f>ROUND(F602 * H602, 2)</f>
        <v>0</v>
      </c>
      <c r="K602"/>
    </row>
    <row r="603" spans="1:11" ht="24" customHeight="1">
      <c r="A603" s="10" t="s">
        <v>1513</v>
      </c>
      <c r="B603" s="10" t="s">
        <v>298</v>
      </c>
      <c r="C603" s="10" t="s">
        <v>39</v>
      </c>
      <c r="D603" s="11" t="s">
        <v>299</v>
      </c>
      <c r="E603" s="10" t="s">
        <v>13</v>
      </c>
      <c r="F603" s="12">
        <v>581.35</v>
      </c>
      <c r="G603" s="13"/>
      <c r="H603" s="13">
        <v>0</v>
      </c>
      <c r="I603" s="13">
        <f>ROUND(F603 * H603, 2)</f>
        <v>0</v>
      </c>
      <c r="K603"/>
    </row>
    <row r="604" spans="1:11" ht="24" customHeight="1">
      <c r="A604" s="10" t="s">
        <v>1514</v>
      </c>
      <c r="B604" s="10" t="s">
        <v>300</v>
      </c>
      <c r="C604" s="10" t="s">
        <v>39</v>
      </c>
      <c r="D604" s="11" t="s">
        <v>301</v>
      </c>
      <c r="E604" s="10" t="s">
        <v>13</v>
      </c>
      <c r="F604" s="12">
        <v>91.6</v>
      </c>
      <c r="G604" s="13"/>
      <c r="H604" s="13">
        <v>0</v>
      </c>
      <c r="I604" s="13">
        <f>ROUND(F604 * H604, 2)</f>
        <v>0</v>
      </c>
      <c r="K604"/>
    </row>
    <row r="605" spans="1:11" ht="24" customHeight="1">
      <c r="A605" s="10" t="s">
        <v>1515</v>
      </c>
      <c r="B605" s="10" t="s">
        <v>302</v>
      </c>
      <c r="C605" s="10" t="s">
        <v>39</v>
      </c>
      <c r="D605" s="11" t="s">
        <v>303</v>
      </c>
      <c r="E605" s="10" t="s">
        <v>13</v>
      </c>
      <c r="F605" s="12">
        <v>91.6</v>
      </c>
      <c r="G605" s="13"/>
      <c r="H605" s="13">
        <v>0</v>
      </c>
      <c r="I605" s="13">
        <f>ROUND(F605 * H605, 2)</f>
        <v>0</v>
      </c>
      <c r="K605"/>
    </row>
    <row r="606" spans="1:11" ht="24" customHeight="1">
      <c r="A606" s="14" t="s">
        <v>1516</v>
      </c>
      <c r="B606" s="14"/>
      <c r="C606" s="14"/>
      <c r="D606" s="15" t="s">
        <v>899</v>
      </c>
      <c r="E606" s="15" t="s">
        <v>2626</v>
      </c>
      <c r="F606" s="16"/>
      <c r="G606" s="17"/>
      <c r="H606" s="17"/>
      <c r="I606" s="18"/>
      <c r="K606"/>
    </row>
    <row r="607" spans="1:11" ht="24" customHeight="1">
      <c r="A607" s="10" t="s">
        <v>1517</v>
      </c>
      <c r="B607" s="10" t="s">
        <v>399</v>
      </c>
      <c r="C607" s="10" t="s">
        <v>7</v>
      </c>
      <c r="D607" s="11" t="s">
        <v>400</v>
      </c>
      <c r="E607" s="10" t="s">
        <v>316</v>
      </c>
      <c r="F607" s="12">
        <v>1</v>
      </c>
      <c r="G607" s="13"/>
      <c r="H607" s="13">
        <v>0</v>
      </c>
      <c r="I607" s="13">
        <f>ROUND(F607 * H607, 2)</f>
        <v>0</v>
      </c>
      <c r="K607"/>
    </row>
    <row r="608" spans="1:11" ht="24" customHeight="1">
      <c r="A608" s="14" t="s">
        <v>1518</v>
      </c>
      <c r="B608" s="14"/>
      <c r="C608" s="14"/>
      <c r="D608" s="15" t="s">
        <v>900</v>
      </c>
      <c r="E608" s="15" t="s">
        <v>2626</v>
      </c>
      <c r="F608" s="16"/>
      <c r="G608" s="17"/>
      <c r="H608" s="17"/>
      <c r="I608" s="18"/>
      <c r="K608"/>
    </row>
    <row r="609" spans="1:11" ht="24" customHeight="1">
      <c r="A609" s="19" t="s">
        <v>1519</v>
      </c>
      <c r="B609" s="19" t="s">
        <v>401</v>
      </c>
      <c r="C609" s="19" t="s">
        <v>39</v>
      </c>
      <c r="D609" s="20" t="s">
        <v>402</v>
      </c>
      <c r="E609" s="19" t="s">
        <v>316</v>
      </c>
      <c r="F609" s="21">
        <v>4</v>
      </c>
      <c r="G609" s="22"/>
      <c r="H609" s="22">
        <v>0</v>
      </c>
      <c r="I609" s="22">
        <f t="shared" ref="I609:I643" si="39">ROUND(F609 * H609, 2)</f>
        <v>0</v>
      </c>
      <c r="K609"/>
    </row>
    <row r="610" spans="1:11" ht="24" customHeight="1">
      <c r="A610" s="19" t="s">
        <v>1520</v>
      </c>
      <c r="B610" s="19" t="s">
        <v>403</v>
      </c>
      <c r="C610" s="19" t="s">
        <v>39</v>
      </c>
      <c r="D610" s="20" t="s">
        <v>404</v>
      </c>
      <c r="E610" s="19" t="s">
        <v>316</v>
      </c>
      <c r="F610" s="21">
        <v>3</v>
      </c>
      <c r="G610" s="22"/>
      <c r="H610" s="22">
        <v>0</v>
      </c>
      <c r="I610" s="22">
        <f t="shared" si="39"/>
        <v>0</v>
      </c>
      <c r="K610"/>
    </row>
    <row r="611" spans="1:11" ht="32.25" customHeight="1">
      <c r="A611" s="19" t="s">
        <v>1521</v>
      </c>
      <c r="B611" s="19" t="s">
        <v>405</v>
      </c>
      <c r="C611" s="19" t="s">
        <v>39</v>
      </c>
      <c r="D611" s="20" t="s">
        <v>406</v>
      </c>
      <c r="E611" s="19" t="s">
        <v>316</v>
      </c>
      <c r="F611" s="21">
        <v>1</v>
      </c>
      <c r="G611" s="22"/>
      <c r="H611" s="22">
        <v>0</v>
      </c>
      <c r="I611" s="22">
        <f t="shared" si="39"/>
        <v>0</v>
      </c>
      <c r="K611"/>
    </row>
    <row r="612" spans="1:11" ht="24" customHeight="1">
      <c r="A612" s="19" t="s">
        <v>1522</v>
      </c>
      <c r="B612" s="19" t="s">
        <v>407</v>
      </c>
      <c r="C612" s="19" t="s">
        <v>39</v>
      </c>
      <c r="D612" s="20" t="s">
        <v>408</v>
      </c>
      <c r="E612" s="19" t="s">
        <v>316</v>
      </c>
      <c r="F612" s="21">
        <v>3</v>
      </c>
      <c r="G612" s="22"/>
      <c r="H612" s="22">
        <v>0</v>
      </c>
      <c r="I612" s="22">
        <f t="shared" si="39"/>
        <v>0</v>
      </c>
      <c r="K612"/>
    </row>
    <row r="613" spans="1:11" ht="24" customHeight="1">
      <c r="A613" s="19" t="s">
        <v>1523</v>
      </c>
      <c r="B613" s="19" t="s">
        <v>409</v>
      </c>
      <c r="C613" s="19" t="s">
        <v>39</v>
      </c>
      <c r="D613" s="20" t="s">
        <v>410</v>
      </c>
      <c r="E613" s="19" t="s">
        <v>316</v>
      </c>
      <c r="F613" s="21">
        <v>8</v>
      </c>
      <c r="G613" s="22"/>
      <c r="H613" s="22">
        <v>0</v>
      </c>
      <c r="I613" s="22">
        <f t="shared" si="39"/>
        <v>0</v>
      </c>
      <c r="K613"/>
    </row>
    <row r="614" spans="1:11" ht="24" customHeight="1">
      <c r="A614" s="19" t="s">
        <v>1524</v>
      </c>
      <c r="B614" s="19" t="s">
        <v>411</v>
      </c>
      <c r="C614" s="19" t="s">
        <v>11</v>
      </c>
      <c r="D614" s="20" t="s">
        <v>2638</v>
      </c>
      <c r="E614" s="19" t="s">
        <v>316</v>
      </c>
      <c r="F614" s="21">
        <v>4</v>
      </c>
      <c r="G614" s="22"/>
      <c r="H614" s="22">
        <v>0</v>
      </c>
      <c r="I614" s="22">
        <f t="shared" si="39"/>
        <v>0</v>
      </c>
      <c r="K614"/>
    </row>
    <row r="615" spans="1:11" ht="24" customHeight="1">
      <c r="A615" s="19" t="s">
        <v>1525</v>
      </c>
      <c r="B615" s="19" t="s">
        <v>412</v>
      </c>
      <c r="C615" s="19" t="s">
        <v>11</v>
      </c>
      <c r="D615" s="20" t="s">
        <v>413</v>
      </c>
      <c r="E615" s="19" t="s">
        <v>316</v>
      </c>
      <c r="F615" s="21">
        <v>1</v>
      </c>
      <c r="G615" s="22"/>
      <c r="H615" s="22">
        <v>0</v>
      </c>
      <c r="I615" s="22">
        <f t="shared" si="39"/>
        <v>0</v>
      </c>
      <c r="K615"/>
    </row>
    <row r="616" spans="1:11" ht="24" customHeight="1">
      <c r="A616" s="19" t="s">
        <v>1526</v>
      </c>
      <c r="B616" s="19" t="s">
        <v>414</v>
      </c>
      <c r="C616" s="19" t="s">
        <v>39</v>
      </c>
      <c r="D616" s="20" t="s">
        <v>415</v>
      </c>
      <c r="E616" s="19" t="s">
        <v>316</v>
      </c>
      <c r="F616" s="21">
        <v>1</v>
      </c>
      <c r="G616" s="22"/>
      <c r="H616" s="22">
        <v>0</v>
      </c>
      <c r="I616" s="22">
        <f t="shared" si="39"/>
        <v>0</v>
      </c>
      <c r="K616"/>
    </row>
    <row r="617" spans="1:11" ht="24" customHeight="1">
      <c r="A617" s="19" t="s">
        <v>1527</v>
      </c>
      <c r="B617" s="19" t="s">
        <v>416</v>
      </c>
      <c r="C617" s="19" t="s">
        <v>11</v>
      </c>
      <c r="D617" s="20" t="s">
        <v>417</v>
      </c>
      <c r="E617" s="19" t="s">
        <v>316</v>
      </c>
      <c r="F617" s="21">
        <v>1</v>
      </c>
      <c r="G617" s="22"/>
      <c r="H617" s="22">
        <v>0</v>
      </c>
      <c r="I617" s="22">
        <f t="shared" si="39"/>
        <v>0</v>
      </c>
      <c r="K617"/>
    </row>
    <row r="618" spans="1:11" ht="24" customHeight="1">
      <c r="A618" s="19" t="s">
        <v>1528</v>
      </c>
      <c r="B618" s="19" t="s">
        <v>418</v>
      </c>
      <c r="C618" s="19" t="s">
        <v>11</v>
      </c>
      <c r="D618" s="20" t="s">
        <v>419</v>
      </c>
      <c r="E618" s="19" t="s">
        <v>316</v>
      </c>
      <c r="F618" s="21">
        <v>5</v>
      </c>
      <c r="G618" s="22"/>
      <c r="H618" s="22">
        <v>0</v>
      </c>
      <c r="I618" s="22">
        <f t="shared" si="39"/>
        <v>0</v>
      </c>
      <c r="K618"/>
    </row>
    <row r="619" spans="1:11" ht="24" customHeight="1">
      <c r="A619" s="19" t="s">
        <v>1529</v>
      </c>
      <c r="B619" s="19" t="s">
        <v>420</v>
      </c>
      <c r="C619" s="19" t="s">
        <v>11</v>
      </c>
      <c r="D619" s="20" t="s">
        <v>421</v>
      </c>
      <c r="E619" s="19" t="s">
        <v>316</v>
      </c>
      <c r="F619" s="21">
        <v>2</v>
      </c>
      <c r="G619" s="22"/>
      <c r="H619" s="22">
        <v>0</v>
      </c>
      <c r="I619" s="22">
        <f t="shared" si="39"/>
        <v>0</v>
      </c>
      <c r="K619"/>
    </row>
    <row r="620" spans="1:11" ht="24" customHeight="1">
      <c r="A620" s="19" t="s">
        <v>1530</v>
      </c>
      <c r="B620" s="19" t="s">
        <v>422</v>
      </c>
      <c r="C620" s="19" t="s">
        <v>11</v>
      </c>
      <c r="D620" s="20" t="s">
        <v>423</v>
      </c>
      <c r="E620" s="19" t="s">
        <v>316</v>
      </c>
      <c r="F620" s="21">
        <v>4</v>
      </c>
      <c r="G620" s="22"/>
      <c r="H620" s="22">
        <v>0</v>
      </c>
      <c r="I620" s="22">
        <f t="shared" si="39"/>
        <v>0</v>
      </c>
      <c r="K620"/>
    </row>
    <row r="621" spans="1:11" ht="24" customHeight="1">
      <c r="A621" s="19" t="s">
        <v>1531</v>
      </c>
      <c r="B621" s="19" t="s">
        <v>424</v>
      </c>
      <c r="C621" s="19" t="s">
        <v>11</v>
      </c>
      <c r="D621" s="20" t="s">
        <v>425</v>
      </c>
      <c r="E621" s="19" t="s">
        <v>316</v>
      </c>
      <c r="F621" s="21">
        <v>4</v>
      </c>
      <c r="G621" s="22"/>
      <c r="H621" s="22">
        <v>0</v>
      </c>
      <c r="I621" s="22">
        <f t="shared" si="39"/>
        <v>0</v>
      </c>
      <c r="K621"/>
    </row>
    <row r="622" spans="1:11" ht="24" customHeight="1">
      <c r="A622" s="19" t="s">
        <v>1532</v>
      </c>
      <c r="B622" s="19" t="s">
        <v>426</v>
      </c>
      <c r="C622" s="19" t="s">
        <v>11</v>
      </c>
      <c r="D622" s="20" t="s">
        <v>427</v>
      </c>
      <c r="E622" s="19" t="s">
        <v>316</v>
      </c>
      <c r="F622" s="21">
        <v>8</v>
      </c>
      <c r="G622" s="22"/>
      <c r="H622" s="22">
        <v>0</v>
      </c>
      <c r="I622" s="22">
        <f t="shared" si="39"/>
        <v>0</v>
      </c>
      <c r="K622"/>
    </row>
    <row r="623" spans="1:11" ht="24" customHeight="1">
      <c r="A623" s="19" t="s">
        <v>1533</v>
      </c>
      <c r="B623" s="19" t="s">
        <v>428</v>
      </c>
      <c r="C623" s="19" t="s">
        <v>11</v>
      </c>
      <c r="D623" s="20" t="s">
        <v>429</v>
      </c>
      <c r="E623" s="19" t="s">
        <v>316</v>
      </c>
      <c r="F623" s="21">
        <v>8</v>
      </c>
      <c r="G623" s="22"/>
      <c r="H623" s="22">
        <v>0</v>
      </c>
      <c r="I623" s="22">
        <f t="shared" si="39"/>
        <v>0</v>
      </c>
      <c r="K623"/>
    </row>
    <row r="624" spans="1:11" ht="24" customHeight="1">
      <c r="A624" s="19" t="s">
        <v>1534</v>
      </c>
      <c r="B624" s="19" t="s">
        <v>430</v>
      </c>
      <c r="C624" s="19" t="s">
        <v>11</v>
      </c>
      <c r="D624" s="20" t="s">
        <v>431</v>
      </c>
      <c r="E624" s="19" t="s">
        <v>316</v>
      </c>
      <c r="F624" s="21">
        <v>2</v>
      </c>
      <c r="G624" s="22"/>
      <c r="H624" s="22">
        <v>0</v>
      </c>
      <c r="I624" s="22">
        <f t="shared" si="39"/>
        <v>0</v>
      </c>
      <c r="K624"/>
    </row>
    <row r="625" spans="1:11" ht="24" customHeight="1">
      <c r="A625" s="19" t="s">
        <v>1535</v>
      </c>
      <c r="B625" s="19" t="s">
        <v>432</v>
      </c>
      <c r="C625" s="19" t="s">
        <v>11</v>
      </c>
      <c r="D625" s="20" t="s">
        <v>433</v>
      </c>
      <c r="E625" s="19" t="s">
        <v>316</v>
      </c>
      <c r="F625" s="21">
        <v>2</v>
      </c>
      <c r="G625" s="22"/>
      <c r="H625" s="22">
        <v>0</v>
      </c>
      <c r="I625" s="22">
        <f t="shared" si="39"/>
        <v>0</v>
      </c>
      <c r="K625"/>
    </row>
    <row r="626" spans="1:11" ht="24" customHeight="1">
      <c r="A626" s="19" t="s">
        <v>1536</v>
      </c>
      <c r="B626" s="19" t="s">
        <v>434</v>
      </c>
      <c r="C626" s="19" t="s">
        <v>11</v>
      </c>
      <c r="D626" s="20" t="s">
        <v>435</v>
      </c>
      <c r="E626" s="19" t="s">
        <v>316</v>
      </c>
      <c r="F626" s="21">
        <v>2</v>
      </c>
      <c r="G626" s="22"/>
      <c r="H626" s="22">
        <v>0</v>
      </c>
      <c r="I626" s="22">
        <f t="shared" si="39"/>
        <v>0</v>
      </c>
      <c r="K626"/>
    </row>
    <row r="627" spans="1:11" ht="24" customHeight="1">
      <c r="A627" s="19" t="s">
        <v>1537</v>
      </c>
      <c r="B627" s="19" t="s">
        <v>436</v>
      </c>
      <c r="C627" s="19" t="s">
        <v>11</v>
      </c>
      <c r="D627" s="20" t="s">
        <v>437</v>
      </c>
      <c r="E627" s="19" t="s">
        <v>316</v>
      </c>
      <c r="F627" s="21">
        <v>2</v>
      </c>
      <c r="G627" s="22"/>
      <c r="H627" s="22">
        <v>0</v>
      </c>
      <c r="I627" s="22">
        <f t="shared" si="39"/>
        <v>0</v>
      </c>
      <c r="K627"/>
    </row>
    <row r="628" spans="1:11" ht="24" customHeight="1">
      <c r="A628" s="19" t="s">
        <v>1538</v>
      </c>
      <c r="B628" s="19" t="s">
        <v>438</v>
      </c>
      <c r="C628" s="19" t="s">
        <v>11</v>
      </c>
      <c r="D628" s="20" t="s">
        <v>439</v>
      </c>
      <c r="E628" s="19" t="s">
        <v>316</v>
      </c>
      <c r="F628" s="21">
        <v>2</v>
      </c>
      <c r="G628" s="22"/>
      <c r="H628" s="22">
        <v>0</v>
      </c>
      <c r="I628" s="22">
        <f t="shared" si="39"/>
        <v>0</v>
      </c>
      <c r="K628"/>
    </row>
    <row r="629" spans="1:11" ht="24" customHeight="1">
      <c r="A629" s="19" t="s">
        <v>1539</v>
      </c>
      <c r="B629" s="19">
        <v>87</v>
      </c>
      <c r="C629" s="19" t="s">
        <v>11</v>
      </c>
      <c r="D629" s="20" t="s">
        <v>440</v>
      </c>
      <c r="E629" s="19" t="s">
        <v>316</v>
      </c>
      <c r="F629" s="21">
        <v>1</v>
      </c>
      <c r="G629" s="22"/>
      <c r="H629" s="22">
        <v>0</v>
      </c>
      <c r="I629" s="22">
        <f t="shared" si="39"/>
        <v>0</v>
      </c>
      <c r="K629"/>
    </row>
    <row r="630" spans="1:11" ht="24" customHeight="1">
      <c r="A630" s="19" t="s">
        <v>1540</v>
      </c>
      <c r="B630" s="19" t="s">
        <v>441</v>
      </c>
      <c r="C630" s="19" t="s">
        <v>11</v>
      </c>
      <c r="D630" s="20" t="s">
        <v>442</v>
      </c>
      <c r="E630" s="19" t="s">
        <v>316</v>
      </c>
      <c r="F630" s="21">
        <v>1</v>
      </c>
      <c r="G630" s="22"/>
      <c r="H630" s="22">
        <v>0</v>
      </c>
      <c r="I630" s="22">
        <f t="shared" si="39"/>
        <v>0</v>
      </c>
      <c r="K630"/>
    </row>
    <row r="631" spans="1:11" ht="24" customHeight="1">
      <c r="A631" s="19" t="s">
        <v>1541</v>
      </c>
      <c r="B631" s="19" t="s">
        <v>443</v>
      </c>
      <c r="C631" s="19" t="s">
        <v>11</v>
      </c>
      <c r="D631" s="20" t="s">
        <v>444</v>
      </c>
      <c r="E631" s="19" t="s">
        <v>316</v>
      </c>
      <c r="F631" s="21">
        <v>8</v>
      </c>
      <c r="G631" s="22"/>
      <c r="H631" s="22">
        <v>0</v>
      </c>
      <c r="I631" s="22">
        <f t="shared" si="39"/>
        <v>0</v>
      </c>
      <c r="K631"/>
    </row>
    <row r="632" spans="1:11" ht="24" customHeight="1">
      <c r="A632" s="19" t="s">
        <v>1542</v>
      </c>
      <c r="B632" s="19" t="s">
        <v>445</v>
      </c>
      <c r="C632" s="19" t="s">
        <v>11</v>
      </c>
      <c r="D632" s="20" t="s">
        <v>446</v>
      </c>
      <c r="E632" s="19" t="s">
        <v>316</v>
      </c>
      <c r="F632" s="21">
        <v>3</v>
      </c>
      <c r="G632" s="22"/>
      <c r="H632" s="22">
        <v>0</v>
      </c>
      <c r="I632" s="22">
        <f t="shared" si="39"/>
        <v>0</v>
      </c>
      <c r="K632"/>
    </row>
    <row r="633" spans="1:11" ht="24" customHeight="1">
      <c r="A633" s="19" t="s">
        <v>1543</v>
      </c>
      <c r="B633" s="19" t="s">
        <v>447</v>
      </c>
      <c r="C633" s="19" t="s">
        <v>11</v>
      </c>
      <c r="D633" s="20" t="s">
        <v>448</v>
      </c>
      <c r="E633" s="19" t="s">
        <v>316</v>
      </c>
      <c r="F633" s="21">
        <v>3</v>
      </c>
      <c r="G633" s="22"/>
      <c r="H633" s="22">
        <v>0</v>
      </c>
      <c r="I633" s="22">
        <f t="shared" si="39"/>
        <v>0</v>
      </c>
      <c r="K633"/>
    </row>
    <row r="634" spans="1:11" ht="24" customHeight="1">
      <c r="A634" s="19" t="s">
        <v>1544</v>
      </c>
      <c r="B634" s="19" t="s">
        <v>449</v>
      </c>
      <c r="C634" s="19" t="s">
        <v>11</v>
      </c>
      <c r="D634" s="20" t="s">
        <v>450</v>
      </c>
      <c r="E634" s="19" t="s">
        <v>316</v>
      </c>
      <c r="F634" s="21">
        <v>1</v>
      </c>
      <c r="G634" s="22"/>
      <c r="H634" s="22">
        <v>0</v>
      </c>
      <c r="I634" s="22">
        <f t="shared" si="39"/>
        <v>0</v>
      </c>
      <c r="K634"/>
    </row>
    <row r="635" spans="1:11" ht="24" customHeight="1">
      <c r="A635" s="19" t="s">
        <v>1545</v>
      </c>
      <c r="B635" s="19" t="s">
        <v>260</v>
      </c>
      <c r="C635" s="19" t="s">
        <v>11</v>
      </c>
      <c r="D635" s="20" t="s">
        <v>261</v>
      </c>
      <c r="E635" s="19" t="s">
        <v>316</v>
      </c>
      <c r="F635" s="21">
        <v>11</v>
      </c>
      <c r="G635" s="22"/>
      <c r="H635" s="22">
        <v>0</v>
      </c>
      <c r="I635" s="22">
        <f t="shared" si="39"/>
        <v>0</v>
      </c>
      <c r="K635"/>
    </row>
    <row r="636" spans="1:11" ht="24" customHeight="1">
      <c r="A636" s="19" t="s">
        <v>1546</v>
      </c>
      <c r="B636" s="19" t="s">
        <v>451</v>
      </c>
      <c r="C636" s="19" t="s">
        <v>11</v>
      </c>
      <c r="D636" s="20" t="s">
        <v>452</v>
      </c>
      <c r="E636" s="19" t="s">
        <v>316</v>
      </c>
      <c r="F636" s="21">
        <v>3</v>
      </c>
      <c r="G636" s="22"/>
      <c r="H636" s="22">
        <v>0</v>
      </c>
      <c r="I636" s="22">
        <f t="shared" si="39"/>
        <v>0</v>
      </c>
      <c r="K636"/>
    </row>
    <row r="637" spans="1:11" ht="24" customHeight="1">
      <c r="A637" s="19" t="s">
        <v>1547</v>
      </c>
      <c r="B637" s="19" t="s">
        <v>453</v>
      </c>
      <c r="C637" s="19" t="s">
        <v>11</v>
      </c>
      <c r="D637" s="20" t="s">
        <v>454</v>
      </c>
      <c r="E637" s="19" t="s">
        <v>103</v>
      </c>
      <c r="F637" s="21">
        <v>63</v>
      </c>
      <c r="G637" s="22"/>
      <c r="H637" s="22">
        <v>0</v>
      </c>
      <c r="I637" s="22">
        <f t="shared" si="39"/>
        <v>0</v>
      </c>
      <c r="K637"/>
    </row>
    <row r="638" spans="1:11" ht="24" customHeight="1">
      <c r="A638" s="19" t="s">
        <v>1548</v>
      </c>
      <c r="B638" s="19" t="s">
        <v>455</v>
      </c>
      <c r="C638" s="19" t="s">
        <v>11</v>
      </c>
      <c r="D638" s="20" t="s">
        <v>456</v>
      </c>
      <c r="E638" s="19" t="s">
        <v>103</v>
      </c>
      <c r="F638" s="21">
        <v>36.54</v>
      </c>
      <c r="G638" s="22"/>
      <c r="H638" s="22">
        <v>0</v>
      </c>
      <c r="I638" s="22">
        <f t="shared" si="39"/>
        <v>0</v>
      </c>
      <c r="K638"/>
    </row>
    <row r="639" spans="1:11" ht="24" customHeight="1">
      <c r="A639" s="19" t="s">
        <v>1549</v>
      </c>
      <c r="B639" s="19" t="s">
        <v>262</v>
      </c>
      <c r="C639" s="19" t="s">
        <v>11</v>
      </c>
      <c r="D639" s="20" t="s">
        <v>263</v>
      </c>
      <c r="E639" s="19" t="s">
        <v>316</v>
      </c>
      <c r="F639" s="21">
        <v>3</v>
      </c>
      <c r="G639" s="22"/>
      <c r="H639" s="22">
        <v>0</v>
      </c>
      <c r="I639" s="22">
        <f t="shared" si="39"/>
        <v>0</v>
      </c>
      <c r="K639"/>
    </row>
    <row r="640" spans="1:11" ht="24" customHeight="1">
      <c r="A640" s="19" t="s">
        <v>1550</v>
      </c>
      <c r="B640" s="19" t="s">
        <v>264</v>
      </c>
      <c r="C640" s="19" t="s">
        <v>11</v>
      </c>
      <c r="D640" s="20" t="s">
        <v>265</v>
      </c>
      <c r="E640" s="19" t="s">
        <v>316</v>
      </c>
      <c r="F640" s="21">
        <v>1</v>
      </c>
      <c r="G640" s="22"/>
      <c r="H640" s="22">
        <v>0</v>
      </c>
      <c r="I640" s="22">
        <f t="shared" si="39"/>
        <v>0</v>
      </c>
      <c r="K640"/>
    </row>
    <row r="641" spans="1:11" ht="24" customHeight="1">
      <c r="A641" s="19" t="s">
        <v>1551</v>
      </c>
      <c r="B641" s="19" t="s">
        <v>457</v>
      </c>
      <c r="C641" s="19" t="s">
        <v>11</v>
      </c>
      <c r="D641" s="20" t="s">
        <v>458</v>
      </c>
      <c r="E641" s="19" t="s">
        <v>316</v>
      </c>
      <c r="F641" s="21">
        <v>1</v>
      </c>
      <c r="G641" s="22"/>
      <c r="H641" s="22">
        <v>0</v>
      </c>
      <c r="I641" s="22">
        <f t="shared" si="39"/>
        <v>0</v>
      </c>
      <c r="K641"/>
    </row>
    <row r="642" spans="1:11" ht="24" customHeight="1">
      <c r="A642" s="19" t="s">
        <v>1552</v>
      </c>
      <c r="B642" s="19" t="s">
        <v>459</v>
      </c>
      <c r="C642" s="19" t="s">
        <v>11</v>
      </c>
      <c r="D642" s="20" t="s">
        <v>460</v>
      </c>
      <c r="E642" s="19" t="s">
        <v>316</v>
      </c>
      <c r="F642" s="21">
        <v>10</v>
      </c>
      <c r="G642" s="22"/>
      <c r="H642" s="22">
        <v>0</v>
      </c>
      <c r="I642" s="22">
        <f t="shared" si="39"/>
        <v>0</v>
      </c>
      <c r="K642"/>
    </row>
    <row r="643" spans="1:11" ht="24" customHeight="1">
      <c r="A643" s="19" t="s">
        <v>1553</v>
      </c>
      <c r="B643" s="19" t="s">
        <v>428</v>
      </c>
      <c r="C643" s="19" t="s">
        <v>11</v>
      </c>
      <c r="D643" s="20" t="s">
        <v>429</v>
      </c>
      <c r="E643" s="19" t="s">
        <v>316</v>
      </c>
      <c r="F643" s="21">
        <v>4</v>
      </c>
      <c r="G643" s="22"/>
      <c r="H643" s="22">
        <v>0</v>
      </c>
      <c r="I643" s="22">
        <f t="shared" si="39"/>
        <v>0</v>
      </c>
      <c r="K643"/>
    </row>
    <row r="644" spans="1:11" ht="24" customHeight="1">
      <c r="A644" s="14" t="s">
        <v>1554</v>
      </c>
      <c r="B644" s="14"/>
      <c r="C644" s="14"/>
      <c r="D644" s="15" t="s">
        <v>304</v>
      </c>
      <c r="E644" s="15" t="s">
        <v>2626</v>
      </c>
      <c r="F644" s="16"/>
      <c r="G644" s="17"/>
      <c r="H644" s="17"/>
      <c r="I644" s="18"/>
      <c r="K644"/>
    </row>
    <row r="645" spans="1:11" ht="24" customHeight="1">
      <c r="A645" s="10" t="s">
        <v>1555</v>
      </c>
      <c r="B645" s="10" t="s">
        <v>461</v>
      </c>
      <c r="C645" s="10" t="s">
        <v>39</v>
      </c>
      <c r="D645" s="11" t="s">
        <v>462</v>
      </c>
      <c r="E645" s="10" t="s">
        <v>13</v>
      </c>
      <c r="F645" s="12">
        <v>332.7</v>
      </c>
      <c r="G645" s="13"/>
      <c r="H645" s="13">
        <v>0</v>
      </c>
      <c r="I645" s="13">
        <f>ROUND(F645 * H645, 2)</f>
        <v>0</v>
      </c>
      <c r="K645"/>
    </row>
    <row r="646" spans="1:11" ht="24" customHeight="1">
      <c r="A646" s="2" t="s">
        <v>1556</v>
      </c>
      <c r="B646" s="2"/>
      <c r="C646" s="2"/>
      <c r="D646" s="3" t="s">
        <v>463</v>
      </c>
      <c r="E646" s="3" t="s">
        <v>2626</v>
      </c>
      <c r="F646" s="4"/>
      <c r="G646" s="5"/>
      <c r="H646" s="5"/>
      <c r="I646" s="6"/>
      <c r="K646"/>
    </row>
    <row r="647" spans="1:11" ht="24" customHeight="1">
      <c r="A647" s="14" t="s">
        <v>1557</v>
      </c>
      <c r="B647" s="14"/>
      <c r="C647" s="14"/>
      <c r="D647" s="15" t="s">
        <v>37</v>
      </c>
      <c r="E647" s="15" t="s">
        <v>2626</v>
      </c>
      <c r="F647" s="16"/>
      <c r="G647" s="17"/>
      <c r="H647" s="17"/>
      <c r="I647" s="18"/>
      <c r="K647"/>
    </row>
    <row r="648" spans="1:11" ht="24" customHeight="1">
      <c r="A648" s="10" t="s">
        <v>1558</v>
      </c>
      <c r="B648" s="10" t="s">
        <v>38</v>
      </c>
      <c r="C648" s="10" t="s">
        <v>39</v>
      </c>
      <c r="D648" s="11" t="s">
        <v>40</v>
      </c>
      <c r="E648" s="10" t="s">
        <v>13</v>
      </c>
      <c r="F648" s="12">
        <v>495.46</v>
      </c>
      <c r="G648" s="13"/>
      <c r="H648" s="13">
        <v>0</v>
      </c>
      <c r="I648" s="13">
        <f>ROUND(F648 * H648, 2)</f>
        <v>0</v>
      </c>
      <c r="K648"/>
    </row>
    <row r="649" spans="1:11" ht="24" customHeight="1">
      <c r="A649" s="10" t="s">
        <v>1559</v>
      </c>
      <c r="B649" s="10" t="s">
        <v>228</v>
      </c>
      <c r="C649" s="10" t="s">
        <v>39</v>
      </c>
      <c r="D649" s="11" t="s">
        <v>229</v>
      </c>
      <c r="E649" s="10" t="s">
        <v>103</v>
      </c>
      <c r="F649" s="12">
        <v>495.46</v>
      </c>
      <c r="G649" s="13"/>
      <c r="H649" s="13">
        <v>0</v>
      </c>
      <c r="I649" s="13">
        <f>ROUND(F649 * H649, 2)</f>
        <v>0</v>
      </c>
      <c r="K649"/>
    </row>
    <row r="650" spans="1:11" ht="24" customHeight="1">
      <c r="A650" s="10" t="s">
        <v>1560</v>
      </c>
      <c r="B650" s="10" t="s">
        <v>136</v>
      </c>
      <c r="C650" s="10" t="s">
        <v>39</v>
      </c>
      <c r="D650" s="11" t="s">
        <v>137</v>
      </c>
      <c r="E650" s="10" t="s">
        <v>13</v>
      </c>
      <c r="F650" s="12">
        <v>495.46</v>
      </c>
      <c r="G650" s="13"/>
      <c r="H650" s="13">
        <v>0</v>
      </c>
      <c r="I650" s="13">
        <f>ROUND(F650 * H650, 2)</f>
        <v>0</v>
      </c>
      <c r="K650"/>
    </row>
    <row r="651" spans="1:11" ht="24" customHeight="1">
      <c r="A651" s="14" t="s">
        <v>1561</v>
      </c>
      <c r="B651" s="14"/>
      <c r="C651" s="14"/>
      <c r="D651" s="15" t="s">
        <v>230</v>
      </c>
      <c r="E651" s="15" t="s">
        <v>2626</v>
      </c>
      <c r="F651" s="16"/>
      <c r="G651" s="17"/>
      <c r="H651" s="17"/>
      <c r="I651" s="18"/>
      <c r="K651"/>
    </row>
    <row r="652" spans="1:11" ht="24" customHeight="1">
      <c r="A652" s="10" t="s">
        <v>1562</v>
      </c>
      <c r="B652" s="10" t="s">
        <v>141</v>
      </c>
      <c r="C652" s="10" t="s">
        <v>39</v>
      </c>
      <c r="D652" s="11" t="s">
        <v>954</v>
      </c>
      <c r="E652" s="10" t="s">
        <v>103</v>
      </c>
      <c r="F652" s="12">
        <v>99.09</v>
      </c>
      <c r="G652" s="13"/>
      <c r="H652" s="13">
        <v>0</v>
      </c>
      <c r="I652" s="13">
        <f>ROUND(F652 * H652, 2)</f>
        <v>0</v>
      </c>
      <c r="K652"/>
    </row>
    <row r="653" spans="1:11" ht="24" customHeight="1">
      <c r="A653" s="10" t="s">
        <v>1563</v>
      </c>
      <c r="B653" s="10" t="s">
        <v>139</v>
      </c>
      <c r="C653" s="10" t="s">
        <v>39</v>
      </c>
      <c r="D653" s="11" t="s">
        <v>140</v>
      </c>
      <c r="E653" s="10" t="s">
        <v>316</v>
      </c>
      <c r="F653" s="12">
        <v>12</v>
      </c>
      <c r="G653" s="13"/>
      <c r="H653" s="13">
        <v>0</v>
      </c>
      <c r="I653" s="13">
        <f>ROUND(F653 * H653, 2)</f>
        <v>0</v>
      </c>
      <c r="K653"/>
    </row>
    <row r="654" spans="1:11" ht="24" customHeight="1">
      <c r="A654" s="14" t="s">
        <v>1564</v>
      </c>
      <c r="B654" s="14"/>
      <c r="C654" s="14"/>
      <c r="D654" s="15" t="s">
        <v>44</v>
      </c>
      <c r="E654" s="15" t="s">
        <v>2626</v>
      </c>
      <c r="F654" s="16"/>
      <c r="G654" s="17"/>
      <c r="H654" s="17"/>
      <c r="I654" s="18"/>
      <c r="K654"/>
    </row>
    <row r="655" spans="1:11" ht="24" customHeight="1">
      <c r="A655" s="10" t="s">
        <v>1565</v>
      </c>
      <c r="B655" s="10" t="s">
        <v>45</v>
      </c>
      <c r="C655" s="10" t="s">
        <v>39</v>
      </c>
      <c r="D655" s="11" t="s">
        <v>46</v>
      </c>
      <c r="E655" s="10" t="s">
        <v>21</v>
      </c>
      <c r="F655" s="12">
        <v>116.29</v>
      </c>
      <c r="G655" s="13"/>
      <c r="H655" s="13">
        <v>0</v>
      </c>
      <c r="I655" s="13">
        <f t="shared" ref="I655:I661" si="40">ROUND(F655 * H655, 2)</f>
        <v>0</v>
      </c>
      <c r="K655"/>
    </row>
    <row r="656" spans="1:11" ht="24" customHeight="1">
      <c r="A656" s="10" t="s">
        <v>1566</v>
      </c>
      <c r="B656" s="10" t="s">
        <v>47</v>
      </c>
      <c r="C656" s="10" t="s">
        <v>39</v>
      </c>
      <c r="D656" s="11" t="s">
        <v>48</v>
      </c>
      <c r="E656" s="10" t="s">
        <v>21</v>
      </c>
      <c r="F656" s="12">
        <v>658.97</v>
      </c>
      <c r="G656" s="13"/>
      <c r="H656" s="13">
        <v>0</v>
      </c>
      <c r="I656" s="13">
        <f t="shared" si="40"/>
        <v>0</v>
      </c>
      <c r="K656"/>
    </row>
    <row r="657" spans="1:11" ht="24" customHeight="1">
      <c r="A657" s="10" t="s">
        <v>1567</v>
      </c>
      <c r="B657" s="10" t="s">
        <v>145</v>
      </c>
      <c r="C657" s="10" t="s">
        <v>39</v>
      </c>
      <c r="D657" s="11" t="s">
        <v>146</v>
      </c>
      <c r="E657" s="10" t="s">
        <v>13</v>
      </c>
      <c r="F657" s="12">
        <v>448.82</v>
      </c>
      <c r="G657" s="13"/>
      <c r="H657" s="13">
        <v>0</v>
      </c>
      <c r="I657" s="13">
        <f t="shared" si="40"/>
        <v>0</v>
      </c>
      <c r="K657"/>
    </row>
    <row r="658" spans="1:11" ht="24" customHeight="1">
      <c r="A658" s="10" t="s">
        <v>1568</v>
      </c>
      <c r="B658" s="10" t="s">
        <v>143</v>
      </c>
      <c r="C658" s="10" t="s">
        <v>11</v>
      </c>
      <c r="D658" s="11" t="s">
        <v>144</v>
      </c>
      <c r="E658" s="10" t="s">
        <v>21</v>
      </c>
      <c r="F658" s="12">
        <v>262.39999999999998</v>
      </c>
      <c r="G658" s="13"/>
      <c r="H658" s="13">
        <v>0</v>
      </c>
      <c r="I658" s="13">
        <f t="shared" si="40"/>
        <v>0</v>
      </c>
      <c r="K658"/>
    </row>
    <row r="659" spans="1:11" ht="24" customHeight="1">
      <c r="A659" s="10" t="s">
        <v>1569</v>
      </c>
      <c r="B659" s="10" t="s">
        <v>53</v>
      </c>
      <c r="C659" s="10" t="s">
        <v>39</v>
      </c>
      <c r="D659" s="11" t="s">
        <v>54</v>
      </c>
      <c r="E659" s="10" t="s">
        <v>21</v>
      </c>
      <c r="F659" s="12">
        <v>359.05</v>
      </c>
      <c r="G659" s="13"/>
      <c r="H659" s="13">
        <v>0</v>
      </c>
      <c r="I659" s="13">
        <f t="shared" si="40"/>
        <v>0</v>
      </c>
      <c r="K659"/>
    </row>
    <row r="660" spans="1:11" ht="24" customHeight="1">
      <c r="A660" s="10" t="s">
        <v>1570</v>
      </c>
      <c r="B660" s="10" t="s">
        <v>153</v>
      </c>
      <c r="C660" s="10" t="s">
        <v>39</v>
      </c>
      <c r="D660" s="11" t="s">
        <v>154</v>
      </c>
      <c r="E660" s="10" t="s">
        <v>21</v>
      </c>
      <c r="F660" s="12">
        <v>153.81</v>
      </c>
      <c r="G660" s="13"/>
      <c r="H660" s="13">
        <v>0</v>
      </c>
      <c r="I660" s="13">
        <f t="shared" si="40"/>
        <v>0</v>
      </c>
      <c r="K660"/>
    </row>
    <row r="661" spans="1:11" ht="24" customHeight="1">
      <c r="A661" s="10" t="s">
        <v>1571</v>
      </c>
      <c r="B661" s="10" t="s">
        <v>151</v>
      </c>
      <c r="C661" s="10" t="s">
        <v>39</v>
      </c>
      <c r="D661" s="11" t="s">
        <v>152</v>
      </c>
      <c r="E661" s="10" t="s">
        <v>2725</v>
      </c>
      <c r="F661" s="12">
        <v>2999.28</v>
      </c>
      <c r="G661" s="13"/>
      <c r="H661" s="13">
        <v>0</v>
      </c>
      <c r="I661" s="13">
        <f t="shared" si="40"/>
        <v>0</v>
      </c>
      <c r="K661"/>
    </row>
    <row r="662" spans="1:11" ht="24" customHeight="1">
      <c r="A662" s="14" t="s">
        <v>1572</v>
      </c>
      <c r="B662" s="14"/>
      <c r="C662" s="14"/>
      <c r="D662" s="15" t="s">
        <v>235</v>
      </c>
      <c r="E662" s="15" t="s">
        <v>2626</v>
      </c>
      <c r="F662" s="16"/>
      <c r="G662" s="17"/>
      <c r="H662" s="17"/>
      <c r="I662" s="18"/>
      <c r="K662"/>
    </row>
    <row r="663" spans="1:11" ht="24" customHeight="1">
      <c r="A663" s="10" t="s">
        <v>1573</v>
      </c>
      <c r="B663" s="10" t="s">
        <v>160</v>
      </c>
      <c r="C663" s="10" t="s">
        <v>39</v>
      </c>
      <c r="D663" s="11" t="s">
        <v>955</v>
      </c>
      <c r="E663" s="10" t="s">
        <v>13</v>
      </c>
      <c r="F663" s="12">
        <v>1710.55</v>
      </c>
      <c r="G663" s="13"/>
      <c r="H663" s="13">
        <v>0</v>
      </c>
      <c r="I663" s="13">
        <f>ROUND(F663 * H663, 2)</f>
        <v>0</v>
      </c>
      <c r="K663"/>
    </row>
    <row r="664" spans="1:11" ht="24" customHeight="1">
      <c r="A664" s="14" t="s">
        <v>1574</v>
      </c>
      <c r="B664" s="14"/>
      <c r="C664" s="14"/>
      <c r="D664" s="15" t="s">
        <v>171</v>
      </c>
      <c r="E664" s="15" t="s">
        <v>2626</v>
      </c>
      <c r="F664" s="16"/>
      <c r="G664" s="17"/>
      <c r="H664" s="17"/>
      <c r="I664" s="18"/>
      <c r="K664"/>
    </row>
    <row r="665" spans="1:11" ht="24" customHeight="1">
      <c r="A665" s="10" t="s">
        <v>1575</v>
      </c>
      <c r="B665" s="10" t="s">
        <v>464</v>
      </c>
      <c r="C665" s="10" t="s">
        <v>39</v>
      </c>
      <c r="D665" s="11" t="s">
        <v>465</v>
      </c>
      <c r="E665" s="10" t="s">
        <v>2728</v>
      </c>
      <c r="F665" s="12">
        <v>2.04</v>
      </c>
      <c r="G665" s="13"/>
      <c r="H665" s="13">
        <v>0</v>
      </c>
      <c r="I665" s="13">
        <f>ROUND(F665 * H665, 2)</f>
        <v>0</v>
      </c>
      <c r="K665"/>
    </row>
    <row r="666" spans="1:11" ht="24" customHeight="1">
      <c r="A666" s="14" t="s">
        <v>1576</v>
      </c>
      <c r="B666" s="14"/>
      <c r="C666" s="14"/>
      <c r="D666" s="15" t="s">
        <v>108</v>
      </c>
      <c r="E666" s="15" t="s">
        <v>2626</v>
      </c>
      <c r="F666" s="16"/>
      <c r="G666" s="17"/>
      <c r="H666" s="17"/>
      <c r="I666" s="18"/>
      <c r="K666"/>
    </row>
    <row r="667" spans="1:11" ht="24" customHeight="1">
      <c r="A667" s="10" t="s">
        <v>1577</v>
      </c>
      <c r="B667" s="10" t="s">
        <v>466</v>
      </c>
      <c r="C667" s="10" t="s">
        <v>39</v>
      </c>
      <c r="D667" s="11" t="s">
        <v>977</v>
      </c>
      <c r="E667" s="10" t="s">
        <v>103</v>
      </c>
      <c r="F667" s="12">
        <v>394.58</v>
      </c>
      <c r="G667" s="13"/>
      <c r="H667" s="13">
        <v>0</v>
      </c>
      <c r="I667" s="13">
        <f>ROUND(F667 * H667, 2)</f>
        <v>0</v>
      </c>
      <c r="K667"/>
    </row>
    <row r="668" spans="1:11" ht="24" customHeight="1">
      <c r="A668" s="10" t="s">
        <v>1578</v>
      </c>
      <c r="B668" s="10" t="s">
        <v>467</v>
      </c>
      <c r="C668" s="10" t="s">
        <v>39</v>
      </c>
      <c r="D668" s="11" t="s">
        <v>978</v>
      </c>
      <c r="E668" s="10" t="s">
        <v>103</v>
      </c>
      <c r="F668" s="12">
        <v>71.84</v>
      </c>
      <c r="G668" s="13"/>
      <c r="H668" s="13">
        <v>0</v>
      </c>
      <c r="I668" s="13">
        <f>ROUND(F668 * H668, 2)</f>
        <v>0</v>
      </c>
      <c r="K668"/>
    </row>
    <row r="669" spans="1:11" ht="24" customHeight="1">
      <c r="A669" s="10" t="s">
        <v>1579</v>
      </c>
      <c r="B669" s="10" t="s">
        <v>468</v>
      </c>
      <c r="C669" s="10" t="s">
        <v>39</v>
      </c>
      <c r="D669" s="11" t="s">
        <v>979</v>
      </c>
      <c r="E669" s="10" t="s">
        <v>103</v>
      </c>
      <c r="F669" s="12">
        <v>29.04</v>
      </c>
      <c r="G669" s="13"/>
      <c r="H669" s="13">
        <v>0</v>
      </c>
      <c r="I669" s="13">
        <f>ROUND(F669 * H669, 2)</f>
        <v>0</v>
      </c>
      <c r="K669"/>
    </row>
    <row r="670" spans="1:11" ht="24" customHeight="1">
      <c r="A670" s="14" t="s">
        <v>1580</v>
      </c>
      <c r="B670" s="14"/>
      <c r="C670" s="14"/>
      <c r="D670" s="15" t="s">
        <v>469</v>
      </c>
      <c r="E670" s="15" t="s">
        <v>2626</v>
      </c>
      <c r="F670" s="16"/>
      <c r="G670" s="17"/>
      <c r="H670" s="17"/>
      <c r="I670" s="18"/>
      <c r="K670"/>
    </row>
    <row r="671" spans="1:11" ht="36" customHeight="1">
      <c r="A671" s="10" t="s">
        <v>1581</v>
      </c>
      <c r="B671" s="10" t="s">
        <v>470</v>
      </c>
      <c r="C671" s="10" t="s">
        <v>39</v>
      </c>
      <c r="D671" s="11" t="s">
        <v>980</v>
      </c>
      <c r="E671" s="10" t="s">
        <v>316</v>
      </c>
      <c r="F671" s="12">
        <v>24</v>
      </c>
      <c r="G671" s="13"/>
      <c r="H671" s="13">
        <v>0</v>
      </c>
      <c r="I671" s="13">
        <f>ROUND(F671 * H671, 2)</f>
        <v>0</v>
      </c>
      <c r="K671"/>
    </row>
    <row r="672" spans="1:11" ht="36" customHeight="1">
      <c r="A672" s="10" t="s">
        <v>1582</v>
      </c>
      <c r="B672" s="10" t="s">
        <v>471</v>
      </c>
      <c r="C672" s="10" t="s">
        <v>39</v>
      </c>
      <c r="D672" s="11" t="s">
        <v>981</v>
      </c>
      <c r="E672" s="10" t="s">
        <v>316</v>
      </c>
      <c r="F672" s="12">
        <v>40</v>
      </c>
      <c r="G672" s="13"/>
      <c r="H672" s="13">
        <v>0</v>
      </c>
      <c r="I672" s="13">
        <f>ROUND(F672 * H672, 2)</f>
        <v>0</v>
      </c>
      <c r="K672"/>
    </row>
    <row r="673" spans="1:11" ht="36" customHeight="1">
      <c r="A673" s="10" t="s">
        <v>1583</v>
      </c>
      <c r="B673" s="10" t="s">
        <v>472</v>
      </c>
      <c r="C673" s="10" t="s">
        <v>39</v>
      </c>
      <c r="D673" s="11" t="s">
        <v>982</v>
      </c>
      <c r="E673" s="10" t="s">
        <v>316</v>
      </c>
      <c r="F673" s="12">
        <v>6</v>
      </c>
      <c r="G673" s="13"/>
      <c r="H673" s="13">
        <v>0</v>
      </c>
      <c r="I673" s="13">
        <f>ROUND(F673 * H673, 2)</f>
        <v>0</v>
      </c>
      <c r="K673"/>
    </row>
    <row r="674" spans="1:11" ht="24" customHeight="1">
      <c r="A674" s="10" t="s">
        <v>1584</v>
      </c>
      <c r="B674" s="10" t="s">
        <v>473</v>
      </c>
      <c r="C674" s="10" t="s">
        <v>39</v>
      </c>
      <c r="D674" s="11" t="s">
        <v>983</v>
      </c>
      <c r="E674" s="10" t="s">
        <v>316</v>
      </c>
      <c r="F674" s="12">
        <v>1</v>
      </c>
      <c r="G674" s="13"/>
      <c r="H674" s="13">
        <v>0</v>
      </c>
      <c r="I674" s="13">
        <f>ROUND(F674 * H674, 2)</f>
        <v>0</v>
      </c>
      <c r="K674"/>
    </row>
    <row r="675" spans="1:11" ht="24" customHeight="1">
      <c r="A675" s="10" t="s">
        <v>1585</v>
      </c>
      <c r="B675" s="10" t="s">
        <v>474</v>
      </c>
      <c r="C675" s="10" t="s">
        <v>39</v>
      </c>
      <c r="D675" s="11" t="s">
        <v>475</v>
      </c>
      <c r="E675" s="10" t="s">
        <v>316</v>
      </c>
      <c r="F675" s="12">
        <v>3</v>
      </c>
      <c r="G675" s="13"/>
      <c r="H675" s="13">
        <v>0</v>
      </c>
      <c r="I675" s="13">
        <f>ROUND(F675 * H675, 2)</f>
        <v>0</v>
      </c>
      <c r="K675"/>
    </row>
    <row r="676" spans="1:11" ht="24" customHeight="1">
      <c r="A676" s="14" t="s">
        <v>1586</v>
      </c>
      <c r="B676" s="14"/>
      <c r="C676" s="14"/>
      <c r="D676" s="15" t="s">
        <v>238</v>
      </c>
      <c r="E676" s="15" t="s">
        <v>2626</v>
      </c>
      <c r="F676" s="16"/>
      <c r="G676" s="17"/>
      <c r="H676" s="17"/>
      <c r="I676" s="18"/>
      <c r="K676"/>
    </row>
    <row r="677" spans="1:11" ht="36.75" customHeight="1">
      <c r="A677" s="19" t="s">
        <v>1587</v>
      </c>
      <c r="B677" s="19" t="s">
        <v>476</v>
      </c>
      <c r="C677" s="19" t="s">
        <v>11</v>
      </c>
      <c r="D677" s="20" t="s">
        <v>477</v>
      </c>
      <c r="E677" s="19" t="s">
        <v>103</v>
      </c>
      <c r="F677" s="21">
        <v>394.58</v>
      </c>
      <c r="G677" s="22"/>
      <c r="H677" s="22">
        <v>0</v>
      </c>
      <c r="I677" s="22">
        <f>ROUND(F677 * H677, 2)</f>
        <v>0</v>
      </c>
      <c r="K677"/>
    </row>
    <row r="678" spans="1:11" ht="36.75" customHeight="1">
      <c r="A678" s="19" t="s">
        <v>1588</v>
      </c>
      <c r="B678" s="19" t="s">
        <v>478</v>
      </c>
      <c r="C678" s="19" t="s">
        <v>11</v>
      </c>
      <c r="D678" s="20" t="s">
        <v>479</v>
      </c>
      <c r="E678" s="19" t="s">
        <v>103</v>
      </c>
      <c r="F678" s="21">
        <v>71.84</v>
      </c>
      <c r="G678" s="22"/>
      <c r="H678" s="22">
        <v>0</v>
      </c>
      <c r="I678" s="22">
        <f>ROUND(F678 * H678, 2)</f>
        <v>0</v>
      </c>
      <c r="K678"/>
    </row>
    <row r="679" spans="1:11" ht="36.75" customHeight="1">
      <c r="A679" s="19" t="s">
        <v>1589</v>
      </c>
      <c r="B679" s="19" t="s">
        <v>480</v>
      </c>
      <c r="C679" s="19" t="s">
        <v>11</v>
      </c>
      <c r="D679" s="20" t="s">
        <v>481</v>
      </c>
      <c r="E679" s="19" t="s">
        <v>103</v>
      </c>
      <c r="F679" s="21">
        <v>29.04</v>
      </c>
      <c r="G679" s="22"/>
      <c r="H679" s="22">
        <v>0</v>
      </c>
      <c r="I679" s="22">
        <f>ROUND(F679 * H679, 2)</f>
        <v>0</v>
      </c>
      <c r="K679"/>
    </row>
    <row r="680" spans="1:11" ht="24" customHeight="1">
      <c r="A680" s="2" t="s">
        <v>1590</v>
      </c>
      <c r="B680" s="2"/>
      <c r="C680" s="2"/>
      <c r="D680" s="3" t="s">
        <v>510</v>
      </c>
      <c r="E680" s="3" t="s">
        <v>2626</v>
      </c>
      <c r="F680" s="4"/>
      <c r="G680" s="5"/>
      <c r="H680" s="6"/>
      <c r="I680" s="6"/>
      <c r="K680"/>
    </row>
    <row r="681" spans="1:11" ht="24" customHeight="1">
      <c r="A681" s="14" t="s">
        <v>1591</v>
      </c>
      <c r="B681" s="14"/>
      <c r="C681" s="14"/>
      <c r="D681" s="15" t="s">
        <v>901</v>
      </c>
      <c r="E681" s="15" t="s">
        <v>2626</v>
      </c>
      <c r="F681" s="16"/>
      <c r="G681" s="17"/>
      <c r="H681" s="17"/>
      <c r="I681" s="18"/>
      <c r="K681"/>
    </row>
    <row r="682" spans="1:11" ht="24" customHeight="1">
      <c r="A682" s="10" t="s">
        <v>1592</v>
      </c>
      <c r="B682" s="10" t="s">
        <v>228</v>
      </c>
      <c r="C682" s="10" t="s">
        <v>39</v>
      </c>
      <c r="D682" s="11" t="s">
        <v>229</v>
      </c>
      <c r="E682" s="10" t="s">
        <v>103</v>
      </c>
      <c r="F682" s="12">
        <v>354</v>
      </c>
      <c r="G682" s="13"/>
      <c r="H682" s="13">
        <v>0</v>
      </c>
      <c r="I682" s="13">
        <f>ROUND(F682 * H682, 2)</f>
        <v>0</v>
      </c>
      <c r="K682"/>
    </row>
    <row r="683" spans="1:11" ht="24" customHeight="1">
      <c r="A683" s="14" t="s">
        <v>1593</v>
      </c>
      <c r="B683" s="14"/>
      <c r="C683" s="14"/>
      <c r="D683" s="15" t="s">
        <v>902</v>
      </c>
      <c r="E683" s="15" t="s">
        <v>2626</v>
      </c>
      <c r="F683" s="16"/>
      <c r="G683" s="17"/>
      <c r="H683" s="17"/>
      <c r="I683" s="18"/>
      <c r="K683"/>
    </row>
    <row r="684" spans="1:11" ht="24" customHeight="1">
      <c r="A684" s="10" t="s">
        <v>1594</v>
      </c>
      <c r="B684" s="10" t="s">
        <v>511</v>
      </c>
      <c r="C684" s="10" t="s">
        <v>39</v>
      </c>
      <c r="D684" s="11" t="s">
        <v>512</v>
      </c>
      <c r="E684" s="10" t="s">
        <v>103</v>
      </c>
      <c r="F684" s="12">
        <v>35.4</v>
      </c>
      <c r="G684" s="13"/>
      <c r="H684" s="13">
        <v>0</v>
      </c>
      <c r="I684" s="13">
        <f>ROUND(F684 * H684, 2)</f>
        <v>0</v>
      </c>
      <c r="K684"/>
    </row>
    <row r="685" spans="1:11" ht="24" customHeight="1">
      <c r="A685" s="10" t="s">
        <v>1595</v>
      </c>
      <c r="B685" s="10" t="s">
        <v>139</v>
      </c>
      <c r="C685" s="10" t="s">
        <v>39</v>
      </c>
      <c r="D685" s="11" t="s">
        <v>140</v>
      </c>
      <c r="E685" s="10" t="s">
        <v>316</v>
      </c>
      <c r="F685" s="12">
        <v>6</v>
      </c>
      <c r="G685" s="13"/>
      <c r="H685" s="13">
        <v>0</v>
      </c>
      <c r="I685" s="13">
        <f>ROUND(F685 * H685, 2)</f>
        <v>0</v>
      </c>
      <c r="K685"/>
    </row>
    <row r="686" spans="1:11" ht="24" customHeight="1">
      <c r="A686" s="14" t="s">
        <v>2525</v>
      </c>
      <c r="B686" s="14"/>
      <c r="C686" s="14"/>
      <c r="D686" s="15" t="s">
        <v>903</v>
      </c>
      <c r="E686" s="15" t="s">
        <v>2626</v>
      </c>
      <c r="F686" s="16"/>
      <c r="G686" s="17"/>
      <c r="H686" s="17"/>
      <c r="I686" s="18"/>
      <c r="K686"/>
    </row>
    <row r="687" spans="1:11" ht="24" customHeight="1">
      <c r="A687" s="10" t="s">
        <v>1596</v>
      </c>
      <c r="B687" s="10" t="s">
        <v>45</v>
      </c>
      <c r="C687" s="10" t="s">
        <v>39</v>
      </c>
      <c r="D687" s="11" t="s">
        <v>46</v>
      </c>
      <c r="E687" s="10" t="s">
        <v>21</v>
      </c>
      <c r="F687" s="12">
        <v>49.38</v>
      </c>
      <c r="G687" s="13"/>
      <c r="H687" s="13">
        <v>0</v>
      </c>
      <c r="I687" s="13">
        <f t="shared" ref="I687:I693" si="41">ROUND(F687 * H687, 2)</f>
        <v>0</v>
      </c>
      <c r="K687"/>
    </row>
    <row r="688" spans="1:11" ht="24" customHeight="1">
      <c r="A688" s="10" t="s">
        <v>1597</v>
      </c>
      <c r="B688" s="10" t="s">
        <v>47</v>
      </c>
      <c r="C688" s="10" t="s">
        <v>39</v>
      </c>
      <c r="D688" s="11" t="s">
        <v>48</v>
      </c>
      <c r="E688" s="10" t="s">
        <v>21</v>
      </c>
      <c r="F688" s="12">
        <v>279.83999999999997</v>
      </c>
      <c r="G688" s="13"/>
      <c r="H688" s="13">
        <v>0</v>
      </c>
      <c r="I688" s="13">
        <f t="shared" si="41"/>
        <v>0</v>
      </c>
      <c r="K688"/>
    </row>
    <row r="689" spans="1:11" ht="24" customHeight="1">
      <c r="A689" s="10" t="s">
        <v>1598</v>
      </c>
      <c r="B689" s="10" t="s">
        <v>145</v>
      </c>
      <c r="C689" s="10" t="s">
        <v>39</v>
      </c>
      <c r="D689" s="11" t="s">
        <v>146</v>
      </c>
      <c r="E689" s="10" t="s">
        <v>13</v>
      </c>
      <c r="F689" s="12">
        <v>265.5</v>
      </c>
      <c r="G689" s="13"/>
      <c r="H689" s="13">
        <v>0</v>
      </c>
      <c r="I689" s="13">
        <f t="shared" si="41"/>
        <v>0</v>
      </c>
      <c r="K689"/>
    </row>
    <row r="690" spans="1:11" ht="24" customHeight="1">
      <c r="A690" s="10" t="s">
        <v>1599</v>
      </c>
      <c r="B690" s="10" t="s">
        <v>513</v>
      </c>
      <c r="C690" s="10" t="s">
        <v>11</v>
      </c>
      <c r="D690" s="11" t="s">
        <v>514</v>
      </c>
      <c r="E690" s="10" t="s">
        <v>21</v>
      </c>
      <c r="F690" s="12">
        <v>74.739999999999995</v>
      </c>
      <c r="G690" s="13"/>
      <c r="H690" s="13">
        <v>0</v>
      </c>
      <c r="I690" s="13">
        <f t="shared" si="41"/>
        <v>0</v>
      </c>
      <c r="K690"/>
    </row>
    <row r="691" spans="1:11" ht="24" customHeight="1">
      <c r="A691" s="10" t="s">
        <v>1600</v>
      </c>
      <c r="B691" s="10" t="s">
        <v>515</v>
      </c>
      <c r="C691" s="10" t="s">
        <v>11</v>
      </c>
      <c r="D691" s="11" t="s">
        <v>516</v>
      </c>
      <c r="E691" s="10" t="s">
        <v>21</v>
      </c>
      <c r="F691" s="12">
        <v>252.23</v>
      </c>
      <c r="G691" s="13"/>
      <c r="H691" s="13">
        <v>0</v>
      </c>
      <c r="I691" s="13">
        <f t="shared" si="41"/>
        <v>0</v>
      </c>
      <c r="K691"/>
    </row>
    <row r="692" spans="1:11" ht="24" customHeight="1">
      <c r="A692" s="10" t="s">
        <v>1601</v>
      </c>
      <c r="B692" s="10" t="s">
        <v>153</v>
      </c>
      <c r="C692" s="10" t="s">
        <v>39</v>
      </c>
      <c r="D692" s="11" t="s">
        <v>154</v>
      </c>
      <c r="E692" s="10" t="s">
        <v>21</v>
      </c>
      <c r="F692" s="12">
        <v>2.25</v>
      </c>
      <c r="G692" s="13"/>
      <c r="H692" s="13">
        <v>0</v>
      </c>
      <c r="I692" s="13">
        <f t="shared" si="41"/>
        <v>0</v>
      </c>
      <c r="K692"/>
    </row>
    <row r="693" spans="1:11" ht="24" customHeight="1">
      <c r="A693" s="10" t="s">
        <v>1602</v>
      </c>
      <c r="B693" s="10" t="s">
        <v>151</v>
      </c>
      <c r="C693" s="10" t="s">
        <v>39</v>
      </c>
      <c r="D693" s="11" t="s">
        <v>152</v>
      </c>
      <c r="E693" s="10" t="s">
        <v>2725</v>
      </c>
      <c r="F693" s="12">
        <v>43.91</v>
      </c>
      <c r="G693" s="13"/>
      <c r="H693" s="13">
        <v>0</v>
      </c>
      <c r="I693" s="13">
        <f t="shared" si="41"/>
        <v>0</v>
      </c>
      <c r="K693"/>
    </row>
    <row r="694" spans="1:11" ht="24" customHeight="1">
      <c r="A694" s="14" t="s">
        <v>1603</v>
      </c>
      <c r="B694" s="14"/>
      <c r="C694" s="14"/>
      <c r="D694" s="15" t="s">
        <v>904</v>
      </c>
      <c r="E694" s="15" t="s">
        <v>2626</v>
      </c>
      <c r="F694" s="16"/>
      <c r="G694" s="17"/>
      <c r="H694" s="17"/>
      <c r="I694" s="18"/>
      <c r="K694"/>
    </row>
    <row r="695" spans="1:11" ht="24" customHeight="1">
      <c r="A695" s="10" t="s">
        <v>1604</v>
      </c>
      <c r="B695" s="10" t="s">
        <v>518</v>
      </c>
      <c r="C695" s="10" t="s">
        <v>39</v>
      </c>
      <c r="D695" s="11" t="s">
        <v>2714</v>
      </c>
      <c r="E695" s="10" t="s">
        <v>103</v>
      </c>
      <c r="F695" s="12">
        <v>354</v>
      </c>
      <c r="G695" s="13"/>
      <c r="H695" s="13">
        <v>0</v>
      </c>
      <c r="I695" s="13">
        <f>ROUND(F695 * H695, 2)</f>
        <v>0</v>
      </c>
      <c r="K695"/>
    </row>
    <row r="696" spans="1:11" ht="24" customHeight="1">
      <c r="A696" s="14" t="s">
        <v>1605</v>
      </c>
      <c r="B696" s="14"/>
      <c r="C696" s="14"/>
      <c r="D696" s="15" t="s">
        <v>905</v>
      </c>
      <c r="E696" s="15" t="s">
        <v>2626</v>
      </c>
      <c r="F696" s="16"/>
      <c r="G696" s="17"/>
      <c r="H696" s="17"/>
      <c r="I696" s="18"/>
      <c r="K696"/>
    </row>
    <row r="697" spans="1:11" ht="24" customHeight="1">
      <c r="A697" s="10" t="s">
        <v>1606</v>
      </c>
      <c r="B697" s="10" t="s">
        <v>38</v>
      </c>
      <c r="C697" s="10" t="s">
        <v>39</v>
      </c>
      <c r="D697" s="11" t="s">
        <v>40</v>
      </c>
      <c r="E697" s="10" t="s">
        <v>13</v>
      </c>
      <c r="F697" s="12">
        <v>92.16</v>
      </c>
      <c r="G697" s="13"/>
      <c r="H697" s="13">
        <v>0</v>
      </c>
      <c r="I697" s="13">
        <f>ROUND(F697 * H697, 2)</f>
        <v>0</v>
      </c>
      <c r="K697"/>
    </row>
    <row r="698" spans="1:11" ht="24" customHeight="1">
      <c r="A698" s="14" t="s">
        <v>1607</v>
      </c>
      <c r="B698" s="14"/>
      <c r="C698" s="14"/>
      <c r="D698" s="15" t="s">
        <v>906</v>
      </c>
      <c r="E698" s="15" t="s">
        <v>2626</v>
      </c>
      <c r="F698" s="16"/>
      <c r="G698" s="17"/>
      <c r="H698" s="17"/>
      <c r="I698" s="18"/>
      <c r="K698"/>
    </row>
    <row r="699" spans="1:11" ht="24" customHeight="1">
      <c r="A699" s="10" t="s">
        <v>1608</v>
      </c>
      <c r="B699" s="10" t="s">
        <v>519</v>
      </c>
      <c r="C699" s="10" t="s">
        <v>39</v>
      </c>
      <c r="D699" s="11" t="s">
        <v>520</v>
      </c>
      <c r="E699" s="10" t="s">
        <v>103</v>
      </c>
      <c r="F699" s="12">
        <v>41.6</v>
      </c>
      <c r="G699" s="13"/>
      <c r="H699" s="13">
        <v>0</v>
      </c>
      <c r="I699" s="13">
        <f>ROUND(F699 * H699, 2)</f>
        <v>0</v>
      </c>
      <c r="K699"/>
    </row>
    <row r="700" spans="1:11" ht="24" customHeight="1">
      <c r="A700" s="10" t="s">
        <v>1609</v>
      </c>
      <c r="B700" s="10" t="s">
        <v>521</v>
      </c>
      <c r="C700" s="10" t="s">
        <v>39</v>
      </c>
      <c r="D700" s="11" t="s">
        <v>990</v>
      </c>
      <c r="E700" s="10" t="s">
        <v>316</v>
      </c>
      <c r="F700" s="12">
        <v>1</v>
      </c>
      <c r="G700" s="13"/>
      <c r="H700" s="13">
        <v>0</v>
      </c>
      <c r="I700" s="13">
        <f>ROUND(F700 * H700, 2)</f>
        <v>0</v>
      </c>
      <c r="K700"/>
    </row>
    <row r="701" spans="1:11" ht="24" customHeight="1">
      <c r="A701" s="10" t="s">
        <v>1610</v>
      </c>
      <c r="B701" s="10" t="s">
        <v>522</v>
      </c>
      <c r="C701" s="10" t="s">
        <v>39</v>
      </c>
      <c r="D701" s="11" t="s">
        <v>991</v>
      </c>
      <c r="E701" s="10" t="s">
        <v>316</v>
      </c>
      <c r="F701" s="12">
        <v>1</v>
      </c>
      <c r="G701" s="13"/>
      <c r="H701" s="13">
        <v>0</v>
      </c>
      <c r="I701" s="13">
        <f>ROUND(F701 * H701, 2)</f>
        <v>0</v>
      </c>
      <c r="K701"/>
    </row>
    <row r="702" spans="1:11" ht="24" customHeight="1">
      <c r="A702" s="10" t="s">
        <v>1611</v>
      </c>
      <c r="B702" s="10" t="s">
        <v>118</v>
      </c>
      <c r="C702" s="10" t="s">
        <v>39</v>
      </c>
      <c r="D702" s="11" t="s">
        <v>119</v>
      </c>
      <c r="E702" s="10" t="s">
        <v>21</v>
      </c>
      <c r="F702" s="12">
        <v>9.2200000000000006</v>
      </c>
      <c r="G702" s="13"/>
      <c r="H702" s="13">
        <v>0</v>
      </c>
      <c r="I702" s="13">
        <f>ROUND(F702 * H702, 2)</f>
        <v>0</v>
      </c>
      <c r="K702"/>
    </row>
    <row r="703" spans="1:11" ht="24" customHeight="1">
      <c r="A703" s="14" t="s">
        <v>1612</v>
      </c>
      <c r="B703" s="14"/>
      <c r="C703" s="14"/>
      <c r="D703" s="15" t="s">
        <v>107</v>
      </c>
      <c r="E703" s="15" t="s">
        <v>2626</v>
      </c>
      <c r="F703" s="16"/>
      <c r="G703" s="17"/>
      <c r="H703" s="17"/>
      <c r="I703" s="18"/>
      <c r="K703"/>
    </row>
    <row r="704" spans="1:11" ht="24" customHeight="1">
      <c r="A704" s="19" t="s">
        <v>1613</v>
      </c>
      <c r="B704" s="19" t="s">
        <v>523</v>
      </c>
      <c r="C704" s="19" t="s">
        <v>7</v>
      </c>
      <c r="D704" s="20" t="s">
        <v>524</v>
      </c>
      <c r="E704" s="19" t="s">
        <v>316</v>
      </c>
      <c r="F704" s="21">
        <v>1</v>
      </c>
      <c r="G704" s="22"/>
      <c r="H704" s="22">
        <v>0</v>
      </c>
      <c r="I704" s="22">
        <f>ROUND(F704 * H704, 2)</f>
        <v>0</v>
      </c>
      <c r="K704"/>
    </row>
    <row r="705" spans="1:11" ht="24" customHeight="1">
      <c r="A705" s="2" t="s">
        <v>1614</v>
      </c>
      <c r="B705" s="2"/>
      <c r="C705" s="2"/>
      <c r="D705" s="3" t="s">
        <v>907</v>
      </c>
      <c r="E705" s="3" t="s">
        <v>2626</v>
      </c>
      <c r="F705" s="4"/>
      <c r="G705" s="5"/>
      <c r="H705" s="5"/>
      <c r="I705" s="6"/>
      <c r="K705"/>
    </row>
    <row r="706" spans="1:11" ht="24" customHeight="1">
      <c r="A706" s="14" t="s">
        <v>1615</v>
      </c>
      <c r="B706" s="14"/>
      <c r="C706" s="14"/>
      <c r="D706" s="15" t="s">
        <v>923</v>
      </c>
      <c r="E706" s="15" t="s">
        <v>2626</v>
      </c>
      <c r="F706" s="16"/>
      <c r="G706" s="17"/>
      <c r="H706" s="17"/>
      <c r="I706" s="18"/>
      <c r="K706"/>
    </row>
    <row r="707" spans="1:11" ht="24" customHeight="1">
      <c r="A707" s="10" t="s">
        <v>1616</v>
      </c>
      <c r="B707" s="10" t="s">
        <v>38</v>
      </c>
      <c r="C707" s="10" t="s">
        <v>39</v>
      </c>
      <c r="D707" s="11" t="s">
        <v>40</v>
      </c>
      <c r="E707" s="10" t="s">
        <v>13</v>
      </c>
      <c r="F707" s="12">
        <v>1445.76</v>
      </c>
      <c r="G707" s="13"/>
      <c r="H707" s="13">
        <v>0</v>
      </c>
      <c r="I707" s="13">
        <f>ROUND(F707 * H707, 2)</f>
        <v>0</v>
      </c>
      <c r="K707"/>
    </row>
    <row r="708" spans="1:11" ht="24" customHeight="1">
      <c r="A708" s="14" t="s">
        <v>1617</v>
      </c>
      <c r="B708" s="14"/>
      <c r="C708" s="14"/>
      <c r="D708" s="15" t="s">
        <v>922</v>
      </c>
      <c r="E708" s="15" t="s">
        <v>2626</v>
      </c>
      <c r="F708" s="16"/>
      <c r="G708" s="17"/>
      <c r="H708" s="17"/>
      <c r="I708" s="18"/>
      <c r="K708"/>
    </row>
    <row r="709" spans="1:11" ht="24" customHeight="1">
      <c r="A709" s="10" t="s">
        <v>1618</v>
      </c>
      <c r="B709" s="10" t="s">
        <v>45</v>
      </c>
      <c r="C709" s="10" t="s">
        <v>39</v>
      </c>
      <c r="D709" s="11" t="s">
        <v>46</v>
      </c>
      <c r="E709" s="10" t="s">
        <v>21</v>
      </c>
      <c r="F709" s="12">
        <v>652.04</v>
      </c>
      <c r="G709" s="13"/>
      <c r="H709" s="13">
        <v>0</v>
      </c>
      <c r="I709" s="13">
        <f t="shared" ref="I709:I715" si="42">ROUND(F709 * H709, 2)</f>
        <v>0</v>
      </c>
      <c r="K709"/>
    </row>
    <row r="710" spans="1:11" ht="24" customHeight="1">
      <c r="A710" s="10" t="s">
        <v>1619</v>
      </c>
      <c r="B710" s="10" t="s">
        <v>47</v>
      </c>
      <c r="C710" s="10" t="s">
        <v>39</v>
      </c>
      <c r="D710" s="11" t="s">
        <v>48</v>
      </c>
      <c r="E710" s="10" t="s">
        <v>21</v>
      </c>
      <c r="F710" s="12">
        <v>5868.28</v>
      </c>
      <c r="G710" s="13"/>
      <c r="H710" s="13">
        <v>0</v>
      </c>
      <c r="I710" s="13">
        <f t="shared" si="42"/>
        <v>0</v>
      </c>
      <c r="K710"/>
    </row>
    <row r="711" spans="1:11" ht="24" customHeight="1">
      <c r="A711" s="10" t="s">
        <v>1620</v>
      </c>
      <c r="B711" s="10" t="s">
        <v>49</v>
      </c>
      <c r="C711" s="10" t="s">
        <v>39</v>
      </c>
      <c r="D711" s="11" t="s">
        <v>50</v>
      </c>
      <c r="E711" s="10" t="s">
        <v>21</v>
      </c>
      <c r="F711" s="12">
        <v>4626.04</v>
      </c>
      <c r="G711" s="13"/>
      <c r="H711" s="13">
        <v>0</v>
      </c>
      <c r="I711" s="13">
        <f t="shared" si="42"/>
        <v>0</v>
      </c>
      <c r="K711"/>
    </row>
    <row r="712" spans="1:11" ht="24" customHeight="1">
      <c r="A712" s="10" t="s">
        <v>1621</v>
      </c>
      <c r="B712" s="10" t="s">
        <v>51</v>
      </c>
      <c r="C712" s="10" t="s">
        <v>39</v>
      </c>
      <c r="D712" s="11" t="s">
        <v>52</v>
      </c>
      <c r="E712" s="10" t="s">
        <v>21</v>
      </c>
      <c r="F712" s="12">
        <v>3537.4</v>
      </c>
      <c r="G712" s="13"/>
      <c r="H712" s="13">
        <v>0</v>
      </c>
      <c r="I712" s="13">
        <f t="shared" si="42"/>
        <v>0</v>
      </c>
      <c r="K712"/>
    </row>
    <row r="713" spans="1:11" ht="24" customHeight="1">
      <c r="A713" s="10" t="s">
        <v>1622</v>
      </c>
      <c r="B713" s="10" t="s">
        <v>189</v>
      </c>
      <c r="C713" s="10" t="s">
        <v>39</v>
      </c>
      <c r="D713" s="11" t="s">
        <v>190</v>
      </c>
      <c r="E713" s="10" t="s">
        <v>21</v>
      </c>
      <c r="F713" s="12">
        <v>433.72</v>
      </c>
      <c r="G713" s="13"/>
      <c r="H713" s="13">
        <v>0</v>
      </c>
      <c r="I713" s="13">
        <f t="shared" si="42"/>
        <v>0</v>
      </c>
      <c r="K713"/>
    </row>
    <row r="714" spans="1:11" ht="24" customHeight="1">
      <c r="A714" s="10" t="s">
        <v>1623</v>
      </c>
      <c r="B714" s="10" t="s">
        <v>153</v>
      </c>
      <c r="C714" s="10" t="s">
        <v>39</v>
      </c>
      <c r="D714" s="11" t="s">
        <v>154</v>
      </c>
      <c r="E714" s="10" t="s">
        <v>21</v>
      </c>
      <c r="F714" s="12">
        <v>6009.2</v>
      </c>
      <c r="G714" s="13"/>
      <c r="H714" s="13">
        <v>0</v>
      </c>
      <c r="I714" s="13">
        <f t="shared" si="42"/>
        <v>0</v>
      </c>
      <c r="K714"/>
    </row>
    <row r="715" spans="1:11" ht="24" customHeight="1">
      <c r="A715" s="10" t="s">
        <v>1624</v>
      </c>
      <c r="B715" s="10" t="s">
        <v>151</v>
      </c>
      <c r="C715" s="10" t="s">
        <v>39</v>
      </c>
      <c r="D715" s="11" t="s">
        <v>152</v>
      </c>
      <c r="E715" s="10" t="s">
        <v>2725</v>
      </c>
      <c r="F715" s="12">
        <v>112672.8</v>
      </c>
      <c r="G715" s="13"/>
      <c r="H715" s="13">
        <v>0</v>
      </c>
      <c r="I715" s="13">
        <f t="shared" si="42"/>
        <v>0</v>
      </c>
      <c r="K715"/>
    </row>
    <row r="716" spans="1:11" ht="24" customHeight="1">
      <c r="A716" s="14" t="s">
        <v>1625</v>
      </c>
      <c r="B716" s="14"/>
      <c r="C716" s="14"/>
      <c r="D716" s="15" t="s">
        <v>921</v>
      </c>
      <c r="E716" s="15" t="s">
        <v>2626</v>
      </c>
      <c r="F716" s="16"/>
      <c r="G716" s="17"/>
      <c r="H716" s="17"/>
      <c r="I716" s="18"/>
      <c r="K716"/>
    </row>
    <row r="717" spans="1:11" ht="30.75" customHeight="1">
      <c r="A717" s="10" t="s">
        <v>1626</v>
      </c>
      <c r="B717" s="10">
        <v>2306273</v>
      </c>
      <c r="C717" s="10" t="s">
        <v>392</v>
      </c>
      <c r="D717" s="11" t="s">
        <v>2715</v>
      </c>
      <c r="E717" s="10" t="s">
        <v>103</v>
      </c>
      <c r="F717" s="12">
        <v>1488</v>
      </c>
      <c r="G717" s="13"/>
      <c r="H717" s="13">
        <v>0</v>
      </c>
      <c r="I717" s="13">
        <f t="shared" ref="I717:I724" si="43">ROUND(F717 * H717, 2)</f>
        <v>0</v>
      </c>
      <c r="K717"/>
    </row>
    <row r="718" spans="1:11" ht="28.5" customHeight="1">
      <c r="A718" s="10" t="s">
        <v>1627</v>
      </c>
      <c r="B718" s="10" t="s">
        <v>525</v>
      </c>
      <c r="C718" s="10" t="s">
        <v>11</v>
      </c>
      <c r="D718" s="11" t="s">
        <v>526</v>
      </c>
      <c r="E718" s="10" t="s">
        <v>316</v>
      </c>
      <c r="F718" s="12">
        <v>196</v>
      </c>
      <c r="G718" s="13"/>
      <c r="H718" s="13">
        <v>0</v>
      </c>
      <c r="I718" s="13">
        <f t="shared" si="43"/>
        <v>0</v>
      </c>
      <c r="K718"/>
    </row>
    <row r="719" spans="1:11" ht="24" customHeight="1">
      <c r="A719" s="10" t="s">
        <v>1628</v>
      </c>
      <c r="B719" s="10" t="s">
        <v>210</v>
      </c>
      <c r="C719" s="10" t="s">
        <v>39</v>
      </c>
      <c r="D719" s="11" t="s">
        <v>961</v>
      </c>
      <c r="E719" s="10" t="s">
        <v>13</v>
      </c>
      <c r="F719" s="12">
        <v>437.2</v>
      </c>
      <c r="G719" s="13"/>
      <c r="H719" s="13">
        <v>0</v>
      </c>
      <c r="I719" s="13">
        <f t="shared" si="43"/>
        <v>0</v>
      </c>
      <c r="K719"/>
    </row>
    <row r="720" spans="1:11" ht="24" customHeight="1">
      <c r="A720" s="10" t="s">
        <v>1629</v>
      </c>
      <c r="B720" s="10" t="s">
        <v>275</v>
      </c>
      <c r="C720" s="10" t="s">
        <v>39</v>
      </c>
      <c r="D720" s="11" t="s">
        <v>3309</v>
      </c>
      <c r="E720" s="10" t="s">
        <v>2727</v>
      </c>
      <c r="F720" s="12">
        <v>330.32</v>
      </c>
      <c r="G720" s="13"/>
      <c r="H720" s="13">
        <v>0</v>
      </c>
      <c r="I720" s="13">
        <f t="shared" si="43"/>
        <v>0</v>
      </c>
      <c r="K720"/>
    </row>
    <row r="721" spans="1:11" ht="24" customHeight="1">
      <c r="A721" s="10" t="s">
        <v>1630</v>
      </c>
      <c r="B721" s="10" t="s">
        <v>69</v>
      </c>
      <c r="C721" s="10" t="s">
        <v>39</v>
      </c>
      <c r="D721" s="11" t="s">
        <v>3169</v>
      </c>
      <c r="E721" s="10" t="s">
        <v>2727</v>
      </c>
      <c r="F721" s="12">
        <v>840</v>
      </c>
      <c r="G721" s="13"/>
      <c r="H721" s="13">
        <v>0</v>
      </c>
      <c r="I721" s="13">
        <f t="shared" si="43"/>
        <v>0</v>
      </c>
      <c r="K721"/>
    </row>
    <row r="722" spans="1:11" ht="24" customHeight="1">
      <c r="A722" s="10" t="s">
        <v>1631</v>
      </c>
      <c r="B722" s="10" t="s">
        <v>70</v>
      </c>
      <c r="C722" s="10" t="s">
        <v>39</v>
      </c>
      <c r="D722" s="11" t="s">
        <v>3311</v>
      </c>
      <c r="E722" s="10" t="s">
        <v>2727</v>
      </c>
      <c r="F722" s="12">
        <v>9241.92</v>
      </c>
      <c r="G722" s="13"/>
      <c r="H722" s="13">
        <v>0</v>
      </c>
      <c r="I722" s="13">
        <f t="shared" si="43"/>
        <v>0</v>
      </c>
      <c r="K722"/>
    </row>
    <row r="723" spans="1:11" ht="24" customHeight="1">
      <c r="A723" s="10" t="s">
        <v>1632</v>
      </c>
      <c r="B723" s="10" t="s">
        <v>71</v>
      </c>
      <c r="C723" s="10" t="s">
        <v>39</v>
      </c>
      <c r="D723" s="11" t="s">
        <v>943</v>
      </c>
      <c r="E723" s="10" t="s">
        <v>21</v>
      </c>
      <c r="F723" s="12">
        <v>2103.6</v>
      </c>
      <c r="G723" s="13"/>
      <c r="H723" s="13">
        <v>0</v>
      </c>
      <c r="I723" s="13">
        <f t="shared" si="43"/>
        <v>0</v>
      </c>
      <c r="K723"/>
    </row>
    <row r="724" spans="1:11" ht="24" customHeight="1">
      <c r="A724" s="10" t="s">
        <v>1633</v>
      </c>
      <c r="B724" s="10" t="s">
        <v>72</v>
      </c>
      <c r="C724" s="10" t="s">
        <v>39</v>
      </c>
      <c r="D724" s="11" t="s">
        <v>73</v>
      </c>
      <c r="E724" s="10" t="s">
        <v>21</v>
      </c>
      <c r="F724" s="12">
        <v>2103.6</v>
      </c>
      <c r="G724" s="13"/>
      <c r="H724" s="13">
        <v>0</v>
      </c>
      <c r="I724" s="13">
        <f t="shared" si="43"/>
        <v>0</v>
      </c>
      <c r="K724"/>
    </row>
    <row r="725" spans="1:11" ht="24" customHeight="1">
      <c r="A725" s="14" t="s">
        <v>1634</v>
      </c>
      <c r="B725" s="14"/>
      <c r="C725" s="14"/>
      <c r="D725" s="15" t="s">
        <v>920</v>
      </c>
      <c r="E725" s="15" t="s">
        <v>2626</v>
      </c>
      <c r="F725" s="16"/>
      <c r="G725" s="17"/>
      <c r="H725" s="17"/>
      <c r="I725" s="18"/>
      <c r="K725"/>
    </row>
    <row r="726" spans="1:11" ht="24" customHeight="1">
      <c r="A726" s="10" t="s">
        <v>1635</v>
      </c>
      <c r="B726" s="10" t="s">
        <v>208</v>
      </c>
      <c r="C726" s="10" t="s">
        <v>39</v>
      </c>
      <c r="D726" s="11" t="s">
        <v>209</v>
      </c>
      <c r="E726" s="10" t="s">
        <v>21</v>
      </c>
      <c r="F726" s="12">
        <v>201.88</v>
      </c>
      <c r="G726" s="13"/>
      <c r="H726" s="13">
        <v>0</v>
      </c>
      <c r="I726" s="13">
        <f t="shared" ref="I726:I733" si="44">ROUND(F726 * H726, 2)</f>
        <v>0</v>
      </c>
      <c r="K726"/>
    </row>
    <row r="727" spans="1:11" ht="24" customHeight="1">
      <c r="A727" s="10" t="s">
        <v>1636</v>
      </c>
      <c r="B727" s="10" t="s">
        <v>210</v>
      </c>
      <c r="C727" s="10" t="s">
        <v>39</v>
      </c>
      <c r="D727" s="11" t="s">
        <v>961</v>
      </c>
      <c r="E727" s="10" t="s">
        <v>13</v>
      </c>
      <c r="F727" s="12">
        <v>4058.2</v>
      </c>
      <c r="G727" s="13"/>
      <c r="H727" s="13">
        <v>0</v>
      </c>
      <c r="I727" s="13">
        <f t="shared" si="44"/>
        <v>0</v>
      </c>
      <c r="K727"/>
    </row>
    <row r="728" spans="1:11" ht="24" customHeight="1">
      <c r="A728" s="10" t="s">
        <v>1637</v>
      </c>
      <c r="B728" s="10" t="s">
        <v>527</v>
      </c>
      <c r="C728" s="10" t="s">
        <v>39</v>
      </c>
      <c r="D728" s="11" t="s">
        <v>992</v>
      </c>
      <c r="E728" s="10" t="s">
        <v>21</v>
      </c>
      <c r="F728" s="12">
        <v>1501.4</v>
      </c>
      <c r="G728" s="13"/>
      <c r="H728" s="13">
        <v>0</v>
      </c>
      <c r="I728" s="13">
        <f t="shared" si="44"/>
        <v>0</v>
      </c>
      <c r="K728"/>
    </row>
    <row r="729" spans="1:11" ht="24" customHeight="1">
      <c r="A729" s="10" t="s">
        <v>1638</v>
      </c>
      <c r="B729" s="10" t="s">
        <v>72</v>
      </c>
      <c r="C729" s="10" t="s">
        <v>39</v>
      </c>
      <c r="D729" s="11" t="s">
        <v>73</v>
      </c>
      <c r="E729" s="10" t="s">
        <v>21</v>
      </c>
      <c r="F729" s="12">
        <v>1501.4</v>
      </c>
      <c r="G729" s="13"/>
      <c r="H729" s="13">
        <v>0</v>
      </c>
      <c r="I729" s="13">
        <f t="shared" si="44"/>
        <v>0</v>
      </c>
      <c r="K729"/>
    </row>
    <row r="730" spans="1:11" ht="24" customHeight="1">
      <c r="A730" s="10" t="s">
        <v>1639</v>
      </c>
      <c r="B730" s="10" t="s">
        <v>69</v>
      </c>
      <c r="C730" s="10" t="s">
        <v>39</v>
      </c>
      <c r="D730" s="11" t="s">
        <v>3170</v>
      </c>
      <c r="E730" s="10" t="s">
        <v>2727</v>
      </c>
      <c r="F730" s="12">
        <v>3502.92</v>
      </c>
      <c r="G730" s="13"/>
      <c r="H730" s="13">
        <v>0</v>
      </c>
      <c r="I730" s="13">
        <f t="shared" si="44"/>
        <v>0</v>
      </c>
      <c r="K730"/>
    </row>
    <row r="731" spans="1:11" ht="24" customHeight="1">
      <c r="A731" s="10" t="s">
        <v>1640</v>
      </c>
      <c r="B731" s="10" t="s">
        <v>69</v>
      </c>
      <c r="C731" s="10" t="s">
        <v>39</v>
      </c>
      <c r="D731" s="11" t="s">
        <v>3310</v>
      </c>
      <c r="E731" s="10" t="s">
        <v>2727</v>
      </c>
      <c r="F731" s="12">
        <v>29572.32</v>
      </c>
      <c r="G731" s="13"/>
      <c r="H731" s="13">
        <v>0</v>
      </c>
      <c r="I731" s="13">
        <f t="shared" si="44"/>
        <v>0</v>
      </c>
      <c r="K731"/>
    </row>
    <row r="732" spans="1:11" ht="24" customHeight="1">
      <c r="A732" s="10" t="s">
        <v>1641</v>
      </c>
      <c r="B732" s="10" t="s">
        <v>70</v>
      </c>
      <c r="C732" s="10" t="s">
        <v>39</v>
      </c>
      <c r="D732" s="11" t="s">
        <v>3311</v>
      </c>
      <c r="E732" s="10" t="s">
        <v>2727</v>
      </c>
      <c r="F732" s="12">
        <v>73672.2</v>
      </c>
      <c r="G732" s="13"/>
      <c r="H732" s="13">
        <v>0</v>
      </c>
      <c r="I732" s="13">
        <f t="shared" si="44"/>
        <v>0</v>
      </c>
      <c r="K732"/>
    </row>
    <row r="733" spans="1:11" ht="24" customHeight="1">
      <c r="A733" s="10" t="s">
        <v>1642</v>
      </c>
      <c r="B733" s="10" t="s">
        <v>211</v>
      </c>
      <c r="C733" s="10" t="s">
        <v>11</v>
      </c>
      <c r="D733" s="11" t="s">
        <v>212</v>
      </c>
      <c r="E733" s="10" t="s">
        <v>2727</v>
      </c>
      <c r="F733" s="12">
        <v>36596.639999999999</v>
      </c>
      <c r="G733" s="13"/>
      <c r="H733" s="13">
        <v>0</v>
      </c>
      <c r="I733" s="13">
        <f t="shared" si="44"/>
        <v>0</v>
      </c>
      <c r="K733"/>
    </row>
    <row r="734" spans="1:11" ht="24" customHeight="1">
      <c r="A734" s="14" t="s">
        <v>1643</v>
      </c>
      <c r="B734" s="14"/>
      <c r="C734" s="14"/>
      <c r="D734" s="15" t="s">
        <v>919</v>
      </c>
      <c r="E734" s="15" t="s">
        <v>2626</v>
      </c>
      <c r="F734" s="16"/>
      <c r="G734" s="17"/>
      <c r="H734" s="17"/>
      <c r="I734" s="18"/>
      <c r="K734"/>
    </row>
    <row r="735" spans="1:11" ht="24" customHeight="1">
      <c r="A735" s="10" t="s">
        <v>1644</v>
      </c>
      <c r="B735" s="10" t="s">
        <v>528</v>
      </c>
      <c r="C735" s="10" t="s">
        <v>11</v>
      </c>
      <c r="D735" s="11" t="s">
        <v>529</v>
      </c>
      <c r="E735" s="10" t="s">
        <v>13</v>
      </c>
      <c r="F735" s="12">
        <v>416.24</v>
      </c>
      <c r="G735" s="13"/>
      <c r="H735" s="13">
        <v>0</v>
      </c>
      <c r="I735" s="13">
        <f>ROUND(F735 * H735, 2)</f>
        <v>0</v>
      </c>
      <c r="K735"/>
    </row>
    <row r="736" spans="1:11" ht="24" customHeight="1">
      <c r="A736" s="14" t="s">
        <v>1645</v>
      </c>
      <c r="B736" s="14"/>
      <c r="C736" s="14"/>
      <c r="D736" s="15" t="s">
        <v>918</v>
      </c>
      <c r="E736" s="15" t="s">
        <v>2626</v>
      </c>
      <c r="F736" s="16"/>
      <c r="G736" s="17"/>
      <c r="H736" s="17"/>
      <c r="I736" s="18"/>
      <c r="K736"/>
    </row>
    <row r="737" spans="1:11" ht="24" customHeight="1">
      <c r="A737" s="14" t="s">
        <v>1646</v>
      </c>
      <c r="B737" s="14"/>
      <c r="C737" s="14"/>
      <c r="D737" s="15" t="s">
        <v>917</v>
      </c>
      <c r="E737" s="15" t="s">
        <v>2626</v>
      </c>
      <c r="F737" s="16"/>
      <c r="G737" s="17"/>
      <c r="H737" s="17"/>
      <c r="I737" s="18"/>
      <c r="K737"/>
    </row>
    <row r="738" spans="1:11" ht="24" customHeight="1">
      <c r="A738" s="19" t="s">
        <v>1647</v>
      </c>
      <c r="B738" s="19" t="s">
        <v>531</v>
      </c>
      <c r="C738" s="19" t="s">
        <v>11</v>
      </c>
      <c r="D738" s="20" t="s">
        <v>532</v>
      </c>
      <c r="E738" s="19" t="s">
        <v>316</v>
      </c>
      <c r="F738" s="21">
        <v>12</v>
      </c>
      <c r="G738" s="22"/>
      <c r="H738" s="22">
        <v>0</v>
      </c>
      <c r="I738" s="22">
        <f t="shared" ref="I738:I754" si="45">ROUND(F738 * H738, 2)</f>
        <v>0</v>
      </c>
      <c r="K738"/>
    </row>
    <row r="739" spans="1:11" ht="24" customHeight="1">
      <c r="A739" s="19" t="s">
        <v>1648</v>
      </c>
      <c r="B739" s="19" t="s">
        <v>533</v>
      </c>
      <c r="C739" s="19" t="s">
        <v>39</v>
      </c>
      <c r="D739" s="20" t="s">
        <v>534</v>
      </c>
      <c r="E739" s="19" t="s">
        <v>316</v>
      </c>
      <c r="F739" s="21">
        <v>8</v>
      </c>
      <c r="G739" s="22"/>
      <c r="H739" s="22">
        <v>0</v>
      </c>
      <c r="I739" s="22">
        <f t="shared" si="45"/>
        <v>0</v>
      </c>
      <c r="K739"/>
    </row>
    <row r="740" spans="1:11" ht="24" customHeight="1">
      <c r="A740" s="19" t="s">
        <v>2814</v>
      </c>
      <c r="B740" s="19" t="s">
        <v>535</v>
      </c>
      <c r="C740" s="19" t="s">
        <v>322</v>
      </c>
      <c r="D740" s="20" t="s">
        <v>993</v>
      </c>
      <c r="E740" s="19" t="s">
        <v>2729</v>
      </c>
      <c r="F740" s="21">
        <v>8</v>
      </c>
      <c r="G740" s="22"/>
      <c r="H740" s="22">
        <v>0</v>
      </c>
      <c r="I740" s="22">
        <f t="shared" si="45"/>
        <v>0</v>
      </c>
    </row>
    <row r="741" spans="1:11" ht="24" customHeight="1">
      <c r="A741" s="19" t="s">
        <v>1649</v>
      </c>
      <c r="B741" s="19" t="s">
        <v>536</v>
      </c>
      <c r="C741" s="19" t="s">
        <v>39</v>
      </c>
      <c r="D741" s="20" t="s">
        <v>537</v>
      </c>
      <c r="E741" s="19" t="s">
        <v>316</v>
      </c>
      <c r="F741" s="21">
        <v>4</v>
      </c>
      <c r="G741" s="22"/>
      <c r="H741" s="22">
        <v>0</v>
      </c>
      <c r="I741" s="22">
        <f t="shared" si="45"/>
        <v>0</v>
      </c>
      <c r="K741"/>
    </row>
    <row r="742" spans="1:11" ht="24" customHeight="1">
      <c r="A742" s="19" t="s">
        <v>2827</v>
      </c>
      <c r="B742" s="19" t="s">
        <v>538</v>
      </c>
      <c r="C742" s="19" t="s">
        <v>322</v>
      </c>
      <c r="D742" s="20" t="s">
        <v>994</v>
      </c>
      <c r="E742" s="19" t="s">
        <v>2729</v>
      </c>
      <c r="F742" s="21">
        <v>4</v>
      </c>
      <c r="G742" s="22"/>
      <c r="H742" s="22">
        <v>0</v>
      </c>
      <c r="I742" s="22">
        <f t="shared" si="45"/>
        <v>0</v>
      </c>
    </row>
    <row r="743" spans="1:11" ht="24" customHeight="1">
      <c r="A743" s="19" t="s">
        <v>1650</v>
      </c>
      <c r="B743" s="19" t="s">
        <v>539</v>
      </c>
      <c r="C743" s="19" t="s">
        <v>11</v>
      </c>
      <c r="D743" s="20" t="s">
        <v>540</v>
      </c>
      <c r="E743" s="19" t="s">
        <v>316</v>
      </c>
      <c r="F743" s="21">
        <v>32</v>
      </c>
      <c r="G743" s="22"/>
      <c r="H743" s="22">
        <v>0</v>
      </c>
      <c r="I743" s="22">
        <f t="shared" si="45"/>
        <v>0</v>
      </c>
      <c r="K743"/>
    </row>
    <row r="744" spans="1:11" ht="24" customHeight="1">
      <c r="A744" s="19" t="s">
        <v>1651</v>
      </c>
      <c r="B744" s="19" t="s">
        <v>541</v>
      </c>
      <c r="C744" s="19" t="s">
        <v>11</v>
      </c>
      <c r="D744" s="20" t="s">
        <v>542</v>
      </c>
      <c r="E744" s="19" t="s">
        <v>316</v>
      </c>
      <c r="F744" s="21">
        <v>4</v>
      </c>
      <c r="G744" s="22"/>
      <c r="H744" s="22">
        <v>0</v>
      </c>
      <c r="I744" s="22">
        <f t="shared" si="45"/>
        <v>0</v>
      </c>
      <c r="K744"/>
    </row>
    <row r="745" spans="1:11" ht="24" customHeight="1">
      <c r="A745" s="19" t="s">
        <v>1652</v>
      </c>
      <c r="B745" s="19" t="s">
        <v>543</v>
      </c>
      <c r="C745" s="19" t="s">
        <v>39</v>
      </c>
      <c r="D745" s="20" t="s">
        <v>995</v>
      </c>
      <c r="E745" s="19" t="s">
        <v>316</v>
      </c>
      <c r="F745" s="21">
        <v>8</v>
      </c>
      <c r="G745" s="22"/>
      <c r="H745" s="22">
        <v>0</v>
      </c>
      <c r="I745" s="22">
        <f t="shared" si="45"/>
        <v>0</v>
      </c>
      <c r="K745"/>
    </row>
    <row r="746" spans="1:11" ht="24" customHeight="1">
      <c r="A746" s="19" t="s">
        <v>1653</v>
      </c>
      <c r="B746" s="19" t="s">
        <v>544</v>
      </c>
      <c r="C746" s="19" t="s">
        <v>39</v>
      </c>
      <c r="D746" s="20" t="s">
        <v>996</v>
      </c>
      <c r="E746" s="19" t="s">
        <v>316</v>
      </c>
      <c r="F746" s="21">
        <v>12</v>
      </c>
      <c r="G746" s="22"/>
      <c r="H746" s="22">
        <v>0</v>
      </c>
      <c r="I746" s="22">
        <f t="shared" si="45"/>
        <v>0</v>
      </c>
      <c r="K746"/>
    </row>
    <row r="747" spans="1:11" ht="24" customHeight="1">
      <c r="A747" s="19" t="s">
        <v>1654</v>
      </c>
      <c r="B747" s="19" t="s">
        <v>545</v>
      </c>
      <c r="C747" s="19" t="s">
        <v>39</v>
      </c>
      <c r="D747" s="20" t="s">
        <v>546</v>
      </c>
      <c r="E747" s="19" t="s">
        <v>316</v>
      </c>
      <c r="F747" s="21">
        <v>128</v>
      </c>
      <c r="G747" s="22"/>
      <c r="H747" s="22">
        <v>0</v>
      </c>
      <c r="I747" s="22">
        <f t="shared" si="45"/>
        <v>0</v>
      </c>
      <c r="K747"/>
    </row>
    <row r="748" spans="1:11" ht="24" customHeight="1">
      <c r="A748" s="19" t="s">
        <v>1655</v>
      </c>
      <c r="B748" s="19" t="s">
        <v>547</v>
      </c>
      <c r="C748" s="19" t="s">
        <v>39</v>
      </c>
      <c r="D748" s="20" t="s">
        <v>548</v>
      </c>
      <c r="E748" s="19" t="s">
        <v>316</v>
      </c>
      <c r="F748" s="21">
        <v>32</v>
      </c>
      <c r="G748" s="22"/>
      <c r="H748" s="22">
        <v>0</v>
      </c>
      <c r="I748" s="22">
        <f t="shared" si="45"/>
        <v>0</v>
      </c>
      <c r="K748"/>
    </row>
    <row r="749" spans="1:11" ht="24" customHeight="1">
      <c r="A749" s="19" t="s">
        <v>1656</v>
      </c>
      <c r="B749" s="19" t="s">
        <v>549</v>
      </c>
      <c r="C749" s="19" t="s">
        <v>39</v>
      </c>
      <c r="D749" s="20" t="s">
        <v>550</v>
      </c>
      <c r="E749" s="19" t="s">
        <v>316</v>
      </c>
      <c r="F749" s="21">
        <v>4</v>
      </c>
      <c r="G749" s="22"/>
      <c r="H749" s="22">
        <v>0</v>
      </c>
      <c r="I749" s="22">
        <f t="shared" si="45"/>
        <v>0</v>
      </c>
      <c r="K749"/>
    </row>
    <row r="750" spans="1:11" ht="24" customHeight="1">
      <c r="A750" s="19" t="s">
        <v>1657</v>
      </c>
      <c r="B750" s="19" t="s">
        <v>551</v>
      </c>
      <c r="C750" s="19" t="s">
        <v>39</v>
      </c>
      <c r="D750" s="20" t="s">
        <v>552</v>
      </c>
      <c r="E750" s="19" t="s">
        <v>103</v>
      </c>
      <c r="F750" s="21">
        <v>387.04</v>
      </c>
      <c r="G750" s="22"/>
      <c r="H750" s="22">
        <v>0</v>
      </c>
      <c r="I750" s="22">
        <f t="shared" si="45"/>
        <v>0</v>
      </c>
      <c r="K750"/>
    </row>
    <row r="751" spans="1:11" ht="24" customHeight="1">
      <c r="A751" s="19" t="s">
        <v>1658</v>
      </c>
      <c r="B751" s="19" t="s">
        <v>553</v>
      </c>
      <c r="C751" s="19" t="s">
        <v>39</v>
      </c>
      <c r="D751" s="20" t="s">
        <v>554</v>
      </c>
      <c r="E751" s="19" t="s">
        <v>103</v>
      </c>
      <c r="F751" s="21">
        <v>95.6</v>
      </c>
      <c r="G751" s="22"/>
      <c r="H751" s="22">
        <v>0</v>
      </c>
      <c r="I751" s="22">
        <f t="shared" si="45"/>
        <v>0</v>
      </c>
      <c r="K751"/>
    </row>
    <row r="752" spans="1:11" ht="24" customHeight="1">
      <c r="A752" s="19" t="s">
        <v>1659</v>
      </c>
      <c r="B752" s="19" t="s">
        <v>555</v>
      </c>
      <c r="C752" s="19" t="s">
        <v>39</v>
      </c>
      <c r="D752" s="20" t="s">
        <v>556</v>
      </c>
      <c r="E752" s="19" t="s">
        <v>103</v>
      </c>
      <c r="F752" s="21">
        <v>62.88</v>
      </c>
      <c r="G752" s="22"/>
      <c r="H752" s="22">
        <v>0</v>
      </c>
      <c r="I752" s="22">
        <f t="shared" si="45"/>
        <v>0</v>
      </c>
      <c r="K752"/>
    </row>
    <row r="753" spans="1:11" ht="24" customHeight="1">
      <c r="A753" s="19" t="s">
        <v>2585</v>
      </c>
      <c r="B753" s="19" t="s">
        <v>2586</v>
      </c>
      <c r="C753" s="19" t="s">
        <v>39</v>
      </c>
      <c r="D753" s="20" t="s">
        <v>2639</v>
      </c>
      <c r="E753" s="19" t="s">
        <v>316</v>
      </c>
      <c r="F753" s="21">
        <v>4</v>
      </c>
      <c r="G753" s="22"/>
      <c r="H753" s="22">
        <v>0</v>
      </c>
      <c r="I753" s="22">
        <f t="shared" si="45"/>
        <v>0</v>
      </c>
      <c r="K753"/>
    </row>
    <row r="754" spans="1:11" ht="24" customHeight="1">
      <c r="A754" s="19" t="s">
        <v>2581</v>
      </c>
      <c r="B754" s="19" t="s">
        <v>2582</v>
      </c>
      <c r="C754" s="19" t="s">
        <v>39</v>
      </c>
      <c r="D754" s="20" t="s">
        <v>2640</v>
      </c>
      <c r="E754" s="19" t="s">
        <v>316</v>
      </c>
      <c r="F754" s="21">
        <v>40</v>
      </c>
      <c r="G754" s="22"/>
      <c r="H754" s="22">
        <v>0</v>
      </c>
      <c r="I754" s="22">
        <f t="shared" si="45"/>
        <v>0</v>
      </c>
      <c r="K754"/>
    </row>
    <row r="755" spans="1:11" ht="24" customHeight="1">
      <c r="A755" s="14" t="s">
        <v>1660</v>
      </c>
      <c r="B755" s="14"/>
      <c r="C755" s="14"/>
      <c r="D755" s="15" t="s">
        <v>916</v>
      </c>
      <c r="E755" s="15" t="s">
        <v>2626</v>
      </c>
      <c r="F755" s="16"/>
      <c r="G755" s="17"/>
      <c r="H755" s="17"/>
      <c r="I755" s="18"/>
      <c r="K755"/>
    </row>
    <row r="756" spans="1:11" ht="24" customHeight="1">
      <c r="A756" s="19" t="s">
        <v>1661</v>
      </c>
      <c r="B756" s="19" t="s">
        <v>533</v>
      </c>
      <c r="C756" s="19" t="s">
        <v>39</v>
      </c>
      <c r="D756" s="20" t="s">
        <v>534</v>
      </c>
      <c r="E756" s="19" t="s">
        <v>316</v>
      </c>
      <c r="F756" s="21">
        <v>8</v>
      </c>
      <c r="G756" s="22"/>
      <c r="H756" s="22">
        <v>0</v>
      </c>
      <c r="I756" s="22">
        <f t="shared" ref="I756:I765" si="46">ROUND(F756 * H756, 2)</f>
        <v>0</v>
      </c>
      <c r="K756"/>
    </row>
    <row r="757" spans="1:11" ht="24" customHeight="1">
      <c r="A757" s="19" t="s">
        <v>1662</v>
      </c>
      <c r="B757" s="19">
        <v>4538</v>
      </c>
      <c r="C757" s="19" t="s">
        <v>557</v>
      </c>
      <c r="D757" s="20" t="s">
        <v>997</v>
      </c>
      <c r="E757" s="19" t="s">
        <v>316</v>
      </c>
      <c r="F757" s="21">
        <v>4</v>
      </c>
      <c r="G757" s="22"/>
      <c r="H757" s="22">
        <v>0</v>
      </c>
      <c r="I757" s="22">
        <f t="shared" si="46"/>
        <v>0</v>
      </c>
      <c r="K757">
        <v>275.89999999999998</v>
      </c>
    </row>
    <row r="758" spans="1:11" ht="24" customHeight="1">
      <c r="A758" s="19" t="s">
        <v>1663</v>
      </c>
      <c r="B758" s="19" t="s">
        <v>558</v>
      </c>
      <c r="C758" s="19" t="s">
        <v>11</v>
      </c>
      <c r="D758" s="20" t="s">
        <v>559</v>
      </c>
      <c r="E758" s="19" t="s">
        <v>316</v>
      </c>
      <c r="F758" s="21">
        <v>16</v>
      </c>
      <c r="G758" s="22"/>
      <c r="H758" s="22">
        <v>0</v>
      </c>
      <c r="I758" s="22">
        <f t="shared" si="46"/>
        <v>0</v>
      </c>
      <c r="K758"/>
    </row>
    <row r="759" spans="1:11" ht="24" customHeight="1">
      <c r="A759" s="19" t="s">
        <v>2815</v>
      </c>
      <c r="B759" s="19" t="s">
        <v>560</v>
      </c>
      <c r="C759" s="19" t="s">
        <v>322</v>
      </c>
      <c r="D759" s="20" t="s">
        <v>561</v>
      </c>
      <c r="E759" s="19" t="s">
        <v>2729</v>
      </c>
      <c r="F759" s="21">
        <v>4</v>
      </c>
      <c r="G759" s="22"/>
      <c r="H759" s="22">
        <v>0</v>
      </c>
      <c r="I759" s="22">
        <f t="shared" si="46"/>
        <v>0</v>
      </c>
    </row>
    <row r="760" spans="1:11" ht="24" customHeight="1">
      <c r="A760" s="19" t="s">
        <v>1664</v>
      </c>
      <c r="B760" s="19" t="s">
        <v>562</v>
      </c>
      <c r="C760" s="19" t="s">
        <v>39</v>
      </c>
      <c r="D760" s="20" t="s">
        <v>998</v>
      </c>
      <c r="E760" s="19" t="s">
        <v>316</v>
      </c>
      <c r="F760" s="21">
        <v>8</v>
      </c>
      <c r="G760" s="22"/>
      <c r="H760" s="22">
        <v>0</v>
      </c>
      <c r="I760" s="22">
        <f t="shared" si="46"/>
        <v>0</v>
      </c>
      <c r="K760"/>
    </row>
    <row r="761" spans="1:11" ht="24" customHeight="1">
      <c r="A761" s="19" t="s">
        <v>1665</v>
      </c>
      <c r="B761" s="19">
        <v>4840</v>
      </c>
      <c r="C761" s="19" t="s">
        <v>314</v>
      </c>
      <c r="D761" s="20" t="s">
        <v>2716</v>
      </c>
      <c r="E761" s="19" t="s">
        <v>316</v>
      </c>
      <c r="F761" s="21">
        <v>12</v>
      </c>
      <c r="G761" s="22"/>
      <c r="H761" s="22">
        <v>0</v>
      </c>
      <c r="I761" s="22">
        <f t="shared" si="46"/>
        <v>0</v>
      </c>
      <c r="K761" s="78"/>
    </row>
    <row r="762" spans="1:11" ht="24" customHeight="1">
      <c r="A762" s="19" t="s">
        <v>1666</v>
      </c>
      <c r="B762" s="19">
        <v>4847</v>
      </c>
      <c r="C762" s="19" t="s">
        <v>314</v>
      </c>
      <c r="D762" s="20" t="s">
        <v>2717</v>
      </c>
      <c r="E762" s="19" t="s">
        <v>316</v>
      </c>
      <c r="F762" s="21">
        <v>4</v>
      </c>
      <c r="G762" s="22"/>
      <c r="H762" s="22">
        <v>0</v>
      </c>
      <c r="I762" s="22">
        <f t="shared" si="46"/>
        <v>0</v>
      </c>
      <c r="K762" s="78"/>
    </row>
    <row r="763" spans="1:11" ht="24" customHeight="1">
      <c r="A763" s="19" t="s">
        <v>1667</v>
      </c>
      <c r="B763" s="19" t="s">
        <v>553</v>
      </c>
      <c r="C763" s="19" t="s">
        <v>39</v>
      </c>
      <c r="D763" s="20" t="s">
        <v>554</v>
      </c>
      <c r="E763" s="19" t="s">
        <v>103</v>
      </c>
      <c r="F763" s="21">
        <v>47.92</v>
      </c>
      <c r="G763" s="22"/>
      <c r="H763" s="22">
        <v>0</v>
      </c>
      <c r="I763" s="22">
        <f t="shared" si="46"/>
        <v>0</v>
      </c>
      <c r="K763"/>
    </row>
    <row r="764" spans="1:11" ht="24" customHeight="1">
      <c r="A764" s="19" t="s">
        <v>1668</v>
      </c>
      <c r="B764" s="19" t="s">
        <v>563</v>
      </c>
      <c r="C764" s="19" t="s">
        <v>39</v>
      </c>
      <c r="D764" s="20" t="s">
        <v>564</v>
      </c>
      <c r="E764" s="19" t="s">
        <v>103</v>
      </c>
      <c r="F764" s="21">
        <v>27</v>
      </c>
      <c r="G764" s="22"/>
      <c r="H764" s="22">
        <v>0</v>
      </c>
      <c r="I764" s="22">
        <f t="shared" si="46"/>
        <v>0</v>
      </c>
      <c r="K764"/>
    </row>
    <row r="765" spans="1:11" ht="24" customHeight="1">
      <c r="A765" s="19" t="s">
        <v>2587</v>
      </c>
      <c r="B765" s="19" t="s">
        <v>2582</v>
      </c>
      <c r="C765" s="19" t="s">
        <v>39</v>
      </c>
      <c r="D765" s="20" t="s">
        <v>2640</v>
      </c>
      <c r="E765" s="19" t="s">
        <v>316</v>
      </c>
      <c r="F765" s="21">
        <v>8</v>
      </c>
      <c r="G765" s="22"/>
      <c r="H765" s="22">
        <v>0</v>
      </c>
      <c r="I765" s="22">
        <f t="shared" si="46"/>
        <v>0</v>
      </c>
      <c r="K765"/>
    </row>
    <row r="766" spans="1:11" ht="24" customHeight="1">
      <c r="A766" s="14" t="s">
        <v>1669</v>
      </c>
      <c r="B766" s="14"/>
      <c r="C766" s="14"/>
      <c r="D766" s="15" t="s">
        <v>915</v>
      </c>
      <c r="E766" s="15" t="s">
        <v>2626</v>
      </c>
      <c r="F766" s="16"/>
      <c r="G766" s="17"/>
      <c r="H766" s="17"/>
      <c r="I766" s="18"/>
      <c r="K766"/>
    </row>
    <row r="767" spans="1:11" ht="24" customHeight="1">
      <c r="A767" s="19" t="s">
        <v>1670</v>
      </c>
      <c r="B767" s="19" t="s">
        <v>565</v>
      </c>
      <c r="C767" s="19" t="s">
        <v>7</v>
      </c>
      <c r="D767" s="20" t="s">
        <v>566</v>
      </c>
      <c r="E767" s="19" t="s">
        <v>316</v>
      </c>
      <c r="F767" s="21">
        <v>960</v>
      </c>
      <c r="G767" s="22"/>
      <c r="H767" s="22">
        <v>0</v>
      </c>
      <c r="I767" s="22">
        <f t="shared" ref="I767:I781" si="47">ROUND(F767 * H767, 2)</f>
        <v>0</v>
      </c>
      <c r="K767"/>
    </row>
    <row r="768" spans="1:11" ht="30.75" customHeight="1">
      <c r="A768" s="19" t="s">
        <v>1671</v>
      </c>
      <c r="B768" s="19" t="s">
        <v>567</v>
      </c>
      <c r="C768" s="19" t="s">
        <v>7</v>
      </c>
      <c r="D768" s="20" t="s">
        <v>568</v>
      </c>
      <c r="E768" s="19" t="s">
        <v>103</v>
      </c>
      <c r="F768" s="21">
        <v>174.32</v>
      </c>
      <c r="G768" s="22"/>
      <c r="H768" s="22">
        <v>0</v>
      </c>
      <c r="I768" s="22">
        <f t="shared" si="47"/>
        <v>0</v>
      </c>
      <c r="K768"/>
    </row>
    <row r="769" spans="1:11" ht="24" customHeight="1">
      <c r="A769" s="19" t="s">
        <v>1672</v>
      </c>
      <c r="B769" s="19" t="s">
        <v>569</v>
      </c>
      <c r="C769" s="19" t="s">
        <v>7</v>
      </c>
      <c r="D769" s="20" t="s">
        <v>2641</v>
      </c>
      <c r="E769" s="19" t="s">
        <v>316</v>
      </c>
      <c r="F769" s="21">
        <v>48</v>
      </c>
      <c r="G769" s="22"/>
      <c r="H769" s="22">
        <v>0</v>
      </c>
      <c r="I769" s="22">
        <f t="shared" si="47"/>
        <v>0</v>
      </c>
      <c r="K769"/>
    </row>
    <row r="770" spans="1:11" ht="24" customHeight="1">
      <c r="A770" s="19" t="s">
        <v>1673</v>
      </c>
      <c r="B770" s="19" t="s">
        <v>570</v>
      </c>
      <c r="C770" s="19" t="s">
        <v>7</v>
      </c>
      <c r="D770" s="20" t="s">
        <v>571</v>
      </c>
      <c r="E770" s="19" t="s">
        <v>316</v>
      </c>
      <c r="F770" s="21">
        <v>48</v>
      </c>
      <c r="G770" s="22"/>
      <c r="H770" s="22">
        <v>0</v>
      </c>
      <c r="I770" s="22">
        <f t="shared" si="47"/>
        <v>0</v>
      </c>
      <c r="K770"/>
    </row>
    <row r="771" spans="1:11" ht="24" customHeight="1">
      <c r="A771" s="19" t="s">
        <v>1674</v>
      </c>
      <c r="B771" s="19" t="s">
        <v>572</v>
      </c>
      <c r="C771" s="19" t="s">
        <v>7</v>
      </c>
      <c r="D771" s="20" t="s">
        <v>573</v>
      </c>
      <c r="E771" s="19" t="s">
        <v>316</v>
      </c>
      <c r="F771" s="21">
        <v>144</v>
      </c>
      <c r="G771" s="22"/>
      <c r="H771" s="22">
        <v>0</v>
      </c>
      <c r="I771" s="22">
        <f t="shared" si="47"/>
        <v>0</v>
      </c>
      <c r="K771"/>
    </row>
    <row r="772" spans="1:11" ht="24" customHeight="1">
      <c r="A772" s="19" t="s">
        <v>1675</v>
      </c>
      <c r="B772" s="19" t="s">
        <v>574</v>
      </c>
      <c r="C772" s="19" t="s">
        <v>7</v>
      </c>
      <c r="D772" s="20" t="s">
        <v>575</v>
      </c>
      <c r="E772" s="19" t="s">
        <v>316</v>
      </c>
      <c r="F772" s="21">
        <v>672</v>
      </c>
      <c r="G772" s="22"/>
      <c r="H772" s="22">
        <v>0</v>
      </c>
      <c r="I772" s="22">
        <f t="shared" si="47"/>
        <v>0</v>
      </c>
      <c r="K772"/>
    </row>
    <row r="773" spans="1:11" ht="24" customHeight="1">
      <c r="A773" s="19" t="s">
        <v>1676</v>
      </c>
      <c r="B773" s="19" t="s">
        <v>576</v>
      </c>
      <c r="C773" s="19" t="s">
        <v>7</v>
      </c>
      <c r="D773" s="20" t="s">
        <v>577</v>
      </c>
      <c r="E773" s="19" t="s">
        <v>103</v>
      </c>
      <c r="F773" s="21">
        <v>218.88</v>
      </c>
      <c r="G773" s="22"/>
      <c r="H773" s="22">
        <v>0</v>
      </c>
      <c r="I773" s="22">
        <f t="shared" si="47"/>
        <v>0</v>
      </c>
      <c r="K773"/>
    </row>
    <row r="774" spans="1:11" ht="30.75" customHeight="1">
      <c r="A774" s="19" t="s">
        <v>1677</v>
      </c>
      <c r="B774" s="19" t="s">
        <v>578</v>
      </c>
      <c r="C774" s="19" t="s">
        <v>7</v>
      </c>
      <c r="D774" s="20" t="s">
        <v>2739</v>
      </c>
      <c r="E774" s="19" t="s">
        <v>316</v>
      </c>
      <c r="F774" s="21">
        <v>48</v>
      </c>
      <c r="G774" s="22"/>
      <c r="H774" s="22">
        <v>0</v>
      </c>
      <c r="I774" s="22">
        <f t="shared" si="47"/>
        <v>0</v>
      </c>
      <c r="K774"/>
    </row>
    <row r="775" spans="1:11" ht="24" customHeight="1">
      <c r="A775" s="19" t="s">
        <v>1678</v>
      </c>
      <c r="B775" s="19" t="s">
        <v>579</v>
      </c>
      <c r="C775" s="19" t="s">
        <v>7</v>
      </c>
      <c r="D775" s="20" t="s">
        <v>580</v>
      </c>
      <c r="E775" s="19" t="s">
        <v>316</v>
      </c>
      <c r="F775" s="21">
        <v>8</v>
      </c>
      <c r="G775" s="22"/>
      <c r="H775" s="22">
        <v>0</v>
      </c>
      <c r="I775" s="22">
        <f t="shared" si="47"/>
        <v>0</v>
      </c>
      <c r="K775"/>
    </row>
    <row r="776" spans="1:11" ht="24" customHeight="1">
      <c r="A776" s="19" t="s">
        <v>1679</v>
      </c>
      <c r="B776" s="19" t="s">
        <v>581</v>
      </c>
      <c r="C776" s="19" t="s">
        <v>7</v>
      </c>
      <c r="D776" s="20" t="s">
        <v>582</v>
      </c>
      <c r="E776" s="19" t="s">
        <v>316</v>
      </c>
      <c r="F776" s="21">
        <v>48</v>
      </c>
      <c r="G776" s="22"/>
      <c r="H776" s="22">
        <v>0</v>
      </c>
      <c r="I776" s="22">
        <f t="shared" si="47"/>
        <v>0</v>
      </c>
      <c r="K776"/>
    </row>
    <row r="777" spans="1:11" ht="24" customHeight="1">
      <c r="A777" s="19" t="s">
        <v>1680</v>
      </c>
      <c r="B777" s="19" t="s">
        <v>583</v>
      </c>
      <c r="C777" s="19" t="s">
        <v>7</v>
      </c>
      <c r="D777" s="20" t="s">
        <v>584</v>
      </c>
      <c r="E777" s="19" t="s">
        <v>103</v>
      </c>
      <c r="F777" s="21">
        <v>147.32</v>
      </c>
      <c r="G777" s="22"/>
      <c r="H777" s="22">
        <v>0</v>
      </c>
      <c r="I777" s="22">
        <f t="shared" si="47"/>
        <v>0</v>
      </c>
      <c r="K777"/>
    </row>
    <row r="778" spans="1:11" ht="24" customHeight="1">
      <c r="A778" s="19" t="s">
        <v>1681</v>
      </c>
      <c r="B778" s="19" t="s">
        <v>585</v>
      </c>
      <c r="C778" s="19" t="s">
        <v>7</v>
      </c>
      <c r="D778" s="20" t="s">
        <v>586</v>
      </c>
      <c r="E778" s="19" t="s">
        <v>316</v>
      </c>
      <c r="F778" s="21">
        <v>272</v>
      </c>
      <c r="G778" s="22"/>
      <c r="H778" s="22">
        <v>0</v>
      </c>
      <c r="I778" s="22">
        <f t="shared" si="47"/>
        <v>0</v>
      </c>
      <c r="K778"/>
    </row>
    <row r="779" spans="1:11" ht="24" customHeight="1">
      <c r="A779" s="19" t="s">
        <v>1682</v>
      </c>
      <c r="B779" s="19" t="s">
        <v>587</v>
      </c>
      <c r="C779" s="19" t="s">
        <v>7</v>
      </c>
      <c r="D779" s="20" t="s">
        <v>588</v>
      </c>
      <c r="E779" s="19" t="s">
        <v>316</v>
      </c>
      <c r="F779" s="21">
        <v>4</v>
      </c>
      <c r="G779" s="22"/>
      <c r="H779" s="22">
        <v>0</v>
      </c>
      <c r="I779" s="22">
        <f t="shared" si="47"/>
        <v>0</v>
      </c>
      <c r="K779"/>
    </row>
    <row r="780" spans="1:11" ht="36" customHeight="1">
      <c r="A780" s="19" t="s">
        <v>1683</v>
      </c>
      <c r="B780" s="19" t="s">
        <v>589</v>
      </c>
      <c r="C780" s="19" t="s">
        <v>7</v>
      </c>
      <c r="D780" s="20" t="s">
        <v>590</v>
      </c>
      <c r="E780" s="19" t="s">
        <v>316</v>
      </c>
      <c r="F780" s="21">
        <v>4</v>
      </c>
      <c r="G780" s="22"/>
      <c r="H780" s="22">
        <v>0</v>
      </c>
      <c r="I780" s="22">
        <f t="shared" si="47"/>
        <v>0</v>
      </c>
      <c r="K780"/>
    </row>
    <row r="781" spans="1:11" ht="24" customHeight="1">
      <c r="A781" s="19" t="s">
        <v>1684</v>
      </c>
      <c r="B781" s="19" t="s">
        <v>591</v>
      </c>
      <c r="C781" s="19" t="s">
        <v>7</v>
      </c>
      <c r="D781" s="20" t="s">
        <v>2642</v>
      </c>
      <c r="E781" s="19" t="s">
        <v>316</v>
      </c>
      <c r="F781" s="21">
        <v>8</v>
      </c>
      <c r="G781" s="22"/>
      <c r="H781" s="22">
        <v>0</v>
      </c>
      <c r="I781" s="22">
        <f t="shared" si="47"/>
        <v>0</v>
      </c>
      <c r="K781"/>
    </row>
    <row r="782" spans="1:11" ht="24" customHeight="1">
      <c r="A782" s="14" t="s">
        <v>1685</v>
      </c>
      <c r="B782" s="14"/>
      <c r="C782" s="14"/>
      <c r="D782" s="15" t="s">
        <v>914</v>
      </c>
      <c r="E782" s="15" t="s">
        <v>2626</v>
      </c>
      <c r="F782" s="16"/>
      <c r="G782" s="17"/>
      <c r="H782" s="17"/>
      <c r="I782" s="18"/>
      <c r="K782"/>
    </row>
    <row r="783" spans="1:11" ht="24" customHeight="1">
      <c r="A783" s="19" t="s">
        <v>1686</v>
      </c>
      <c r="B783" s="19" t="s">
        <v>531</v>
      </c>
      <c r="C783" s="19" t="s">
        <v>11</v>
      </c>
      <c r="D783" s="20" t="s">
        <v>532</v>
      </c>
      <c r="E783" s="19" t="s">
        <v>316</v>
      </c>
      <c r="F783" s="21">
        <v>16</v>
      </c>
      <c r="G783" s="22"/>
      <c r="H783" s="22">
        <v>0</v>
      </c>
      <c r="I783" s="22">
        <f>ROUND(F783 * H783, 2)</f>
        <v>0</v>
      </c>
      <c r="K783"/>
    </row>
    <row r="784" spans="1:11" ht="24" customHeight="1">
      <c r="A784" s="19" t="s">
        <v>1687</v>
      </c>
      <c r="B784" s="19" t="s">
        <v>592</v>
      </c>
      <c r="C784" s="19" t="s">
        <v>11</v>
      </c>
      <c r="D784" s="20" t="s">
        <v>593</v>
      </c>
      <c r="E784" s="19" t="s">
        <v>103</v>
      </c>
      <c r="F784" s="21">
        <v>96</v>
      </c>
      <c r="G784" s="22"/>
      <c r="H784" s="22">
        <v>0</v>
      </c>
      <c r="I784" s="22">
        <f>ROUND(F784 * H784, 2)</f>
        <v>0</v>
      </c>
      <c r="K784"/>
    </row>
    <row r="785" spans="1:11" ht="24" customHeight="1">
      <c r="A785" s="19" t="s">
        <v>1688</v>
      </c>
      <c r="B785" s="19" t="s">
        <v>594</v>
      </c>
      <c r="C785" s="19" t="s">
        <v>11</v>
      </c>
      <c r="D785" s="20" t="s">
        <v>595</v>
      </c>
      <c r="E785" s="19" t="s">
        <v>316</v>
      </c>
      <c r="F785" s="21">
        <v>32</v>
      </c>
      <c r="G785" s="22"/>
      <c r="H785" s="22">
        <v>0</v>
      </c>
      <c r="I785" s="22">
        <f>ROUND(F785 * H785, 2)</f>
        <v>0</v>
      </c>
      <c r="K785"/>
    </row>
    <row r="786" spans="1:11" ht="24" customHeight="1">
      <c r="A786" s="19" t="s">
        <v>1689</v>
      </c>
      <c r="B786" s="19" t="s">
        <v>596</v>
      </c>
      <c r="C786" s="19" t="s">
        <v>11</v>
      </c>
      <c r="D786" s="20" t="s">
        <v>597</v>
      </c>
      <c r="E786" s="19" t="s">
        <v>316</v>
      </c>
      <c r="F786" s="21">
        <v>4</v>
      </c>
      <c r="G786" s="22"/>
      <c r="H786" s="22">
        <v>0</v>
      </c>
      <c r="I786" s="22">
        <f>ROUND(F786 * H786, 2)</f>
        <v>0</v>
      </c>
      <c r="K786"/>
    </row>
    <row r="787" spans="1:11" ht="24" customHeight="1">
      <c r="A787" s="14" t="s">
        <v>1690</v>
      </c>
      <c r="B787" s="14"/>
      <c r="C787" s="14"/>
      <c r="D787" s="15" t="s">
        <v>913</v>
      </c>
      <c r="E787" s="15" t="s">
        <v>2626</v>
      </c>
      <c r="F787" s="16"/>
      <c r="G787" s="17"/>
      <c r="H787" s="17"/>
      <c r="I787" s="18"/>
      <c r="K787"/>
    </row>
    <row r="788" spans="1:11" ht="24" customHeight="1">
      <c r="A788" s="19" t="s">
        <v>1691</v>
      </c>
      <c r="B788" s="19" t="s">
        <v>598</v>
      </c>
      <c r="C788" s="19" t="s">
        <v>7</v>
      </c>
      <c r="D788" s="20" t="s">
        <v>599</v>
      </c>
      <c r="E788" s="19" t="s">
        <v>316</v>
      </c>
      <c r="F788" s="21">
        <v>104</v>
      </c>
      <c r="G788" s="22"/>
      <c r="H788" s="22">
        <v>0</v>
      </c>
      <c r="I788" s="22">
        <f t="shared" ref="I788:I793" si="48">ROUND(F788 * H788, 2)</f>
        <v>0</v>
      </c>
      <c r="K788"/>
    </row>
    <row r="789" spans="1:11" ht="24" customHeight="1">
      <c r="A789" s="19" t="s">
        <v>1692</v>
      </c>
      <c r="B789" s="19" t="s">
        <v>600</v>
      </c>
      <c r="C789" s="19" t="s">
        <v>7</v>
      </c>
      <c r="D789" s="20" t="s">
        <v>601</v>
      </c>
      <c r="E789" s="19" t="s">
        <v>316</v>
      </c>
      <c r="F789" s="21">
        <v>140</v>
      </c>
      <c r="G789" s="22"/>
      <c r="H789" s="22">
        <v>0</v>
      </c>
      <c r="I789" s="22">
        <f t="shared" si="48"/>
        <v>0</v>
      </c>
      <c r="K789"/>
    </row>
    <row r="790" spans="1:11" ht="24" customHeight="1">
      <c r="A790" s="19" t="s">
        <v>1693</v>
      </c>
      <c r="B790" s="19" t="s">
        <v>602</v>
      </c>
      <c r="C790" s="19" t="s">
        <v>7</v>
      </c>
      <c r="D790" s="20" t="s">
        <v>603</v>
      </c>
      <c r="E790" s="19" t="s">
        <v>316</v>
      </c>
      <c r="F790" s="21">
        <v>4</v>
      </c>
      <c r="G790" s="22"/>
      <c r="H790" s="22">
        <v>0</v>
      </c>
      <c r="I790" s="22">
        <f t="shared" si="48"/>
        <v>0</v>
      </c>
      <c r="K790"/>
    </row>
    <row r="791" spans="1:11" ht="24" customHeight="1">
      <c r="A791" s="19" t="s">
        <v>1694</v>
      </c>
      <c r="B791" s="19" t="s">
        <v>604</v>
      </c>
      <c r="C791" s="19" t="s">
        <v>7</v>
      </c>
      <c r="D791" s="20" t="s">
        <v>605</v>
      </c>
      <c r="E791" s="19" t="s">
        <v>316</v>
      </c>
      <c r="F791" s="21">
        <v>1056</v>
      </c>
      <c r="G791" s="22"/>
      <c r="H791" s="22">
        <v>0</v>
      </c>
      <c r="I791" s="22">
        <f t="shared" si="48"/>
        <v>0</v>
      </c>
      <c r="K791"/>
    </row>
    <row r="792" spans="1:11" ht="24" customHeight="1">
      <c r="A792" s="19" t="s">
        <v>1695</v>
      </c>
      <c r="B792" s="19" t="s">
        <v>606</v>
      </c>
      <c r="C792" s="19" t="s">
        <v>7</v>
      </c>
      <c r="D792" s="20" t="s">
        <v>607</v>
      </c>
      <c r="E792" s="19" t="s">
        <v>103</v>
      </c>
      <c r="F792" s="21">
        <v>294.88</v>
      </c>
      <c r="G792" s="22"/>
      <c r="H792" s="22">
        <v>0</v>
      </c>
      <c r="I792" s="22">
        <f t="shared" si="48"/>
        <v>0</v>
      </c>
      <c r="K792"/>
    </row>
    <row r="793" spans="1:11" ht="24" customHeight="1">
      <c r="A793" s="19" t="s">
        <v>2588</v>
      </c>
      <c r="B793" s="19" t="s">
        <v>2589</v>
      </c>
      <c r="C793" s="19" t="s">
        <v>7</v>
      </c>
      <c r="D793" s="20" t="s">
        <v>1077</v>
      </c>
      <c r="E793" s="19" t="s">
        <v>316</v>
      </c>
      <c r="F793" s="21">
        <v>8</v>
      </c>
      <c r="G793" s="22"/>
      <c r="H793" s="22">
        <v>0</v>
      </c>
      <c r="I793" s="22">
        <f t="shared" si="48"/>
        <v>0</v>
      </c>
      <c r="K793"/>
    </row>
    <row r="794" spans="1:11" ht="24" customHeight="1">
      <c r="A794" s="14" t="s">
        <v>1696</v>
      </c>
      <c r="B794" s="14"/>
      <c r="C794" s="14"/>
      <c r="D794" s="15" t="s">
        <v>912</v>
      </c>
      <c r="E794" s="15" t="s">
        <v>2626</v>
      </c>
      <c r="F794" s="16"/>
      <c r="G794" s="17"/>
      <c r="H794" s="17"/>
      <c r="I794" s="18"/>
      <c r="K794"/>
    </row>
    <row r="795" spans="1:11" ht="24" customHeight="1">
      <c r="A795" s="19" t="s">
        <v>1697</v>
      </c>
      <c r="B795" s="19" t="s">
        <v>608</v>
      </c>
      <c r="C795" s="19" t="s">
        <v>11</v>
      </c>
      <c r="D795" s="20" t="s">
        <v>618</v>
      </c>
      <c r="E795" s="19" t="s">
        <v>316</v>
      </c>
      <c r="F795" s="21">
        <v>8</v>
      </c>
      <c r="G795" s="22"/>
      <c r="H795" s="22">
        <v>0</v>
      </c>
      <c r="I795" s="22">
        <f>ROUND(F795 * H795, 2)</f>
        <v>0</v>
      </c>
      <c r="K795"/>
    </row>
    <row r="796" spans="1:11" ht="24" customHeight="1">
      <c r="A796" s="19" t="s">
        <v>1698</v>
      </c>
      <c r="B796" s="19" t="s">
        <v>609</v>
      </c>
      <c r="C796" s="19" t="s">
        <v>11</v>
      </c>
      <c r="D796" s="20" t="s">
        <v>2643</v>
      </c>
      <c r="E796" s="19" t="s">
        <v>316</v>
      </c>
      <c r="F796" s="21">
        <v>8</v>
      </c>
      <c r="G796" s="22"/>
      <c r="H796" s="22">
        <v>0</v>
      </c>
      <c r="I796" s="22">
        <f>ROUND(F796 * H796, 2)</f>
        <v>0</v>
      </c>
      <c r="K796"/>
    </row>
    <row r="797" spans="1:11" ht="24" customHeight="1">
      <c r="A797" s="19" t="s">
        <v>1699</v>
      </c>
      <c r="B797" s="19" t="s">
        <v>610</v>
      </c>
      <c r="C797" s="19" t="s">
        <v>11</v>
      </c>
      <c r="D797" s="20" t="s">
        <v>2644</v>
      </c>
      <c r="E797" s="19" t="s">
        <v>316</v>
      </c>
      <c r="F797" s="21">
        <v>16</v>
      </c>
      <c r="G797" s="22"/>
      <c r="H797" s="22">
        <v>0</v>
      </c>
      <c r="I797" s="22">
        <f>ROUND(F797 * H797, 2)</f>
        <v>0</v>
      </c>
      <c r="K797"/>
    </row>
    <row r="798" spans="1:11" ht="24" customHeight="1">
      <c r="A798" s="19" t="s">
        <v>1700</v>
      </c>
      <c r="B798" s="19" t="s">
        <v>611</v>
      </c>
      <c r="C798" s="19" t="s">
        <v>11</v>
      </c>
      <c r="D798" s="20" t="s">
        <v>627</v>
      </c>
      <c r="E798" s="19" t="s">
        <v>103</v>
      </c>
      <c r="F798" s="21">
        <v>105.44</v>
      </c>
      <c r="G798" s="22"/>
      <c r="H798" s="22">
        <v>0</v>
      </c>
      <c r="I798" s="22">
        <f>ROUND(F798 * H798, 2)</f>
        <v>0</v>
      </c>
      <c r="K798"/>
    </row>
    <row r="799" spans="1:11" ht="24" customHeight="1">
      <c r="A799" s="14" t="s">
        <v>1701</v>
      </c>
      <c r="B799" s="14"/>
      <c r="C799" s="14"/>
      <c r="D799" s="15" t="s">
        <v>911</v>
      </c>
      <c r="E799" s="15" t="s">
        <v>2626</v>
      </c>
      <c r="F799" s="16"/>
      <c r="G799" s="17"/>
      <c r="H799" s="17"/>
      <c r="I799" s="18"/>
      <c r="K799"/>
    </row>
    <row r="800" spans="1:11" ht="24" customHeight="1">
      <c r="A800" s="19" t="s">
        <v>1702</v>
      </c>
      <c r="B800" s="19" t="s">
        <v>612</v>
      </c>
      <c r="C800" s="19" t="s">
        <v>11</v>
      </c>
      <c r="D800" s="20" t="s">
        <v>613</v>
      </c>
      <c r="E800" s="19" t="s">
        <v>316</v>
      </c>
      <c r="F800" s="21">
        <v>72</v>
      </c>
      <c r="G800" s="22"/>
      <c r="H800" s="22">
        <v>0</v>
      </c>
      <c r="I800" s="22">
        <f>ROUND(F800 * H800, 2)</f>
        <v>0</v>
      </c>
      <c r="K800"/>
    </row>
    <row r="801" spans="1:11" ht="24" customHeight="1">
      <c r="A801" s="19" t="s">
        <v>1703</v>
      </c>
      <c r="B801" s="19" t="s">
        <v>614</v>
      </c>
      <c r="C801" s="19" t="s">
        <v>11</v>
      </c>
      <c r="D801" s="20" t="s">
        <v>615</v>
      </c>
      <c r="E801" s="19" t="s">
        <v>316</v>
      </c>
      <c r="F801" s="21">
        <v>40</v>
      </c>
      <c r="G801" s="22"/>
      <c r="H801" s="22">
        <v>0</v>
      </c>
      <c r="I801" s="22">
        <f>ROUND(F801 * H801, 2)</f>
        <v>0</v>
      </c>
      <c r="K801"/>
    </row>
    <row r="802" spans="1:11" ht="24" customHeight="1">
      <c r="A802" s="19" t="s">
        <v>1704</v>
      </c>
      <c r="B802" s="19" t="s">
        <v>616</v>
      </c>
      <c r="C802" s="19" t="s">
        <v>11</v>
      </c>
      <c r="D802" s="20" t="s">
        <v>617</v>
      </c>
      <c r="E802" s="19" t="s">
        <v>103</v>
      </c>
      <c r="F802" s="21">
        <v>66.16</v>
      </c>
      <c r="G802" s="22"/>
      <c r="H802" s="22">
        <v>0</v>
      </c>
      <c r="I802" s="22">
        <f>ROUND(F802 * H802, 2)</f>
        <v>0</v>
      </c>
      <c r="K802"/>
    </row>
    <row r="803" spans="1:11" ht="24" customHeight="1">
      <c r="A803" s="14" t="s">
        <v>1705</v>
      </c>
      <c r="B803" s="14"/>
      <c r="C803" s="14"/>
      <c r="D803" s="15" t="s">
        <v>910</v>
      </c>
      <c r="E803" s="15" t="s">
        <v>2626</v>
      </c>
      <c r="F803" s="16"/>
      <c r="G803" s="17"/>
      <c r="H803" s="17"/>
      <c r="I803" s="18"/>
      <c r="K803"/>
    </row>
    <row r="804" spans="1:11" ht="24" customHeight="1">
      <c r="A804" s="19" t="s">
        <v>1706</v>
      </c>
      <c r="B804" s="19" t="s">
        <v>531</v>
      </c>
      <c r="C804" s="19" t="s">
        <v>11</v>
      </c>
      <c r="D804" s="20" t="s">
        <v>532</v>
      </c>
      <c r="E804" s="19" t="s">
        <v>316</v>
      </c>
      <c r="F804" s="21">
        <v>12</v>
      </c>
      <c r="G804" s="22"/>
      <c r="H804" s="22">
        <v>0</v>
      </c>
      <c r="I804" s="22">
        <f t="shared" ref="I804:I811" si="49">ROUND(F804 * H804, 2)</f>
        <v>0</v>
      </c>
      <c r="K804"/>
    </row>
    <row r="805" spans="1:11" ht="24" customHeight="1">
      <c r="A805" s="19" t="s">
        <v>1707</v>
      </c>
      <c r="B805" s="19" t="s">
        <v>608</v>
      </c>
      <c r="C805" s="19" t="s">
        <v>11</v>
      </c>
      <c r="D805" s="20" t="s">
        <v>618</v>
      </c>
      <c r="E805" s="19" t="s">
        <v>316</v>
      </c>
      <c r="F805" s="21">
        <v>24</v>
      </c>
      <c r="G805" s="22"/>
      <c r="H805" s="22">
        <v>0</v>
      </c>
      <c r="I805" s="22">
        <f t="shared" si="49"/>
        <v>0</v>
      </c>
      <c r="K805"/>
    </row>
    <row r="806" spans="1:11" ht="24" customHeight="1">
      <c r="A806" s="19" t="s">
        <v>1708</v>
      </c>
      <c r="B806" s="19" t="s">
        <v>539</v>
      </c>
      <c r="C806" s="19" t="s">
        <v>11</v>
      </c>
      <c r="D806" s="20" t="s">
        <v>540</v>
      </c>
      <c r="E806" s="19" t="s">
        <v>316</v>
      </c>
      <c r="F806" s="21">
        <v>20</v>
      </c>
      <c r="G806" s="22"/>
      <c r="H806" s="22">
        <v>0</v>
      </c>
      <c r="I806" s="22">
        <f t="shared" si="49"/>
        <v>0</v>
      </c>
      <c r="K806"/>
    </row>
    <row r="807" spans="1:11" ht="24" customHeight="1">
      <c r="A807" s="19" t="s">
        <v>1709</v>
      </c>
      <c r="B807" s="19" t="s">
        <v>619</v>
      </c>
      <c r="C807" s="19" t="s">
        <v>11</v>
      </c>
      <c r="D807" s="20" t="s">
        <v>620</v>
      </c>
      <c r="E807" s="19" t="s">
        <v>316</v>
      </c>
      <c r="F807" s="21">
        <v>12</v>
      </c>
      <c r="G807" s="22"/>
      <c r="H807" s="22">
        <v>0</v>
      </c>
      <c r="I807" s="22">
        <f t="shared" si="49"/>
        <v>0</v>
      </c>
      <c r="K807"/>
    </row>
    <row r="808" spans="1:11" ht="24" customHeight="1">
      <c r="A808" s="19" t="s">
        <v>1710</v>
      </c>
      <c r="B808" s="19" t="s">
        <v>621</v>
      </c>
      <c r="C808" s="19" t="s">
        <v>39</v>
      </c>
      <c r="D808" s="20" t="s">
        <v>622</v>
      </c>
      <c r="E808" s="19" t="s">
        <v>316</v>
      </c>
      <c r="F808" s="21">
        <v>32</v>
      </c>
      <c r="G808" s="22"/>
      <c r="H808" s="22">
        <v>0</v>
      </c>
      <c r="I808" s="22">
        <f t="shared" si="49"/>
        <v>0</v>
      </c>
      <c r="K808"/>
    </row>
    <row r="809" spans="1:11" ht="24" customHeight="1">
      <c r="A809" s="19" t="s">
        <v>1711</v>
      </c>
      <c r="B809" s="19" t="s">
        <v>623</v>
      </c>
      <c r="C809" s="19" t="s">
        <v>39</v>
      </c>
      <c r="D809" s="20" t="s">
        <v>624</v>
      </c>
      <c r="E809" s="19" t="s">
        <v>316</v>
      </c>
      <c r="F809" s="21">
        <v>12</v>
      </c>
      <c r="G809" s="22"/>
      <c r="H809" s="22">
        <v>0</v>
      </c>
      <c r="I809" s="22">
        <f t="shared" si="49"/>
        <v>0</v>
      </c>
      <c r="K809"/>
    </row>
    <row r="810" spans="1:11" ht="24" customHeight="1">
      <c r="A810" s="19" t="s">
        <v>1712</v>
      </c>
      <c r="B810" s="19" t="s">
        <v>625</v>
      </c>
      <c r="C810" s="19" t="s">
        <v>11</v>
      </c>
      <c r="D810" s="20" t="s">
        <v>626</v>
      </c>
      <c r="E810" s="19" t="s">
        <v>103</v>
      </c>
      <c r="F810" s="21">
        <v>72.56</v>
      </c>
      <c r="G810" s="22"/>
      <c r="H810" s="22">
        <v>0</v>
      </c>
      <c r="I810" s="22">
        <f t="shared" si="49"/>
        <v>0</v>
      </c>
      <c r="K810"/>
    </row>
    <row r="811" spans="1:11" ht="24" customHeight="1">
      <c r="A811" s="19" t="s">
        <v>1713</v>
      </c>
      <c r="B811" s="19" t="s">
        <v>611</v>
      </c>
      <c r="C811" s="19" t="s">
        <v>11</v>
      </c>
      <c r="D811" s="20" t="s">
        <v>627</v>
      </c>
      <c r="E811" s="19" t="s">
        <v>103</v>
      </c>
      <c r="F811" s="21">
        <v>250.4</v>
      </c>
      <c r="G811" s="22"/>
      <c r="H811" s="22">
        <v>0</v>
      </c>
      <c r="I811" s="22">
        <f t="shared" si="49"/>
        <v>0</v>
      </c>
      <c r="K811"/>
    </row>
    <row r="812" spans="1:11" ht="24" customHeight="1">
      <c r="A812" s="14" t="s">
        <v>1714</v>
      </c>
      <c r="B812" s="14"/>
      <c r="C812" s="14"/>
      <c r="D812" s="15" t="s">
        <v>909</v>
      </c>
      <c r="E812" s="15" t="s">
        <v>2626</v>
      </c>
      <c r="F812" s="16"/>
      <c r="G812" s="17"/>
      <c r="H812" s="17"/>
      <c r="I812" s="18"/>
      <c r="K812"/>
    </row>
    <row r="813" spans="1:11" ht="24" customHeight="1">
      <c r="A813" s="19" t="s">
        <v>1715</v>
      </c>
      <c r="B813" s="19" t="s">
        <v>608</v>
      </c>
      <c r="C813" s="19" t="s">
        <v>11</v>
      </c>
      <c r="D813" s="20" t="s">
        <v>618</v>
      </c>
      <c r="E813" s="19" t="s">
        <v>316</v>
      </c>
      <c r="F813" s="21">
        <v>48</v>
      </c>
      <c r="G813" s="22"/>
      <c r="H813" s="22">
        <v>0</v>
      </c>
      <c r="I813" s="22">
        <f>ROUND(F813 * H813, 2)</f>
        <v>0</v>
      </c>
      <c r="K813"/>
    </row>
    <row r="814" spans="1:11" ht="24" customHeight="1">
      <c r="A814" s="19" t="s">
        <v>1716</v>
      </c>
      <c r="B814" s="19" t="s">
        <v>625</v>
      </c>
      <c r="C814" s="19" t="s">
        <v>11</v>
      </c>
      <c r="D814" s="20" t="s">
        <v>626</v>
      </c>
      <c r="E814" s="19" t="s">
        <v>103</v>
      </c>
      <c r="F814" s="21">
        <v>53.6</v>
      </c>
      <c r="G814" s="22"/>
      <c r="H814" s="22">
        <v>0</v>
      </c>
      <c r="I814" s="22">
        <f>ROUND(F814 * H814, 2)</f>
        <v>0</v>
      </c>
      <c r="K814"/>
    </row>
    <row r="815" spans="1:11" ht="24" customHeight="1">
      <c r="A815" s="19" t="s">
        <v>1717</v>
      </c>
      <c r="B815" s="19" t="s">
        <v>611</v>
      </c>
      <c r="C815" s="19" t="s">
        <v>11</v>
      </c>
      <c r="D815" s="20" t="s">
        <v>627</v>
      </c>
      <c r="E815" s="19" t="s">
        <v>103</v>
      </c>
      <c r="F815" s="21">
        <v>58.4</v>
      </c>
      <c r="G815" s="22"/>
      <c r="H815" s="22">
        <v>0</v>
      </c>
      <c r="I815" s="22">
        <f>ROUND(F815 * H815, 2)</f>
        <v>0</v>
      </c>
      <c r="K815"/>
    </row>
    <row r="816" spans="1:11" ht="24" customHeight="1">
      <c r="A816" s="14" t="s">
        <v>1718</v>
      </c>
      <c r="B816" s="14"/>
      <c r="C816" s="14"/>
      <c r="D816" s="15" t="s">
        <v>908</v>
      </c>
      <c r="E816" s="15" t="s">
        <v>2626</v>
      </c>
      <c r="F816" s="16"/>
      <c r="G816" s="17"/>
      <c r="H816" s="17"/>
      <c r="I816" s="18"/>
      <c r="K816"/>
    </row>
    <row r="817" spans="1:11" ht="24" customHeight="1">
      <c r="A817" s="19" t="s">
        <v>1719</v>
      </c>
      <c r="B817" s="19" t="s">
        <v>531</v>
      </c>
      <c r="C817" s="19" t="s">
        <v>11</v>
      </c>
      <c r="D817" s="20" t="s">
        <v>532</v>
      </c>
      <c r="E817" s="19" t="s">
        <v>316</v>
      </c>
      <c r="F817" s="21">
        <v>96</v>
      </c>
      <c r="G817" s="22"/>
      <c r="H817" s="22">
        <v>0</v>
      </c>
      <c r="I817" s="22">
        <f>ROUND(F817 * H817, 2)</f>
        <v>0</v>
      </c>
      <c r="K817"/>
    </row>
    <row r="818" spans="1:11" ht="24" customHeight="1">
      <c r="A818" s="19" t="s">
        <v>1720</v>
      </c>
      <c r="B818" s="19" t="s">
        <v>625</v>
      </c>
      <c r="C818" s="19" t="s">
        <v>11</v>
      </c>
      <c r="D818" s="20" t="s">
        <v>626</v>
      </c>
      <c r="E818" s="19" t="s">
        <v>103</v>
      </c>
      <c r="F818" s="21">
        <v>327.52</v>
      </c>
      <c r="G818" s="22"/>
      <c r="H818" s="22">
        <v>0</v>
      </c>
      <c r="I818" s="22">
        <f>ROUND(F818 * H818, 2)</f>
        <v>0</v>
      </c>
      <c r="K818"/>
    </row>
    <row r="819" spans="1:11" ht="24" customHeight="1">
      <c r="A819" s="19" t="s">
        <v>1721</v>
      </c>
      <c r="B819" s="19" t="s">
        <v>1722</v>
      </c>
      <c r="C819" s="19" t="s">
        <v>11</v>
      </c>
      <c r="D819" s="20" t="s">
        <v>1078</v>
      </c>
      <c r="E819" s="19" t="s">
        <v>103</v>
      </c>
      <c r="F819" s="21">
        <v>1743.36</v>
      </c>
      <c r="G819" s="22"/>
      <c r="H819" s="22">
        <v>0</v>
      </c>
      <c r="I819" s="22">
        <f>ROUND(F819 * H819, 2)</f>
        <v>0</v>
      </c>
      <c r="K819"/>
    </row>
    <row r="820" spans="1:11" ht="24" customHeight="1">
      <c r="A820" s="19" t="s">
        <v>1723</v>
      </c>
      <c r="B820" s="19" t="s">
        <v>1724</v>
      </c>
      <c r="C820" s="19" t="s">
        <v>11</v>
      </c>
      <c r="D820" s="20" t="s">
        <v>1079</v>
      </c>
      <c r="E820" s="19" t="s">
        <v>316</v>
      </c>
      <c r="F820" s="21">
        <v>960</v>
      </c>
      <c r="G820" s="22"/>
      <c r="H820" s="22">
        <v>0</v>
      </c>
      <c r="I820" s="22">
        <f>ROUND(F820 * H820, 2)</f>
        <v>0</v>
      </c>
      <c r="K820"/>
    </row>
    <row r="821" spans="1:11" ht="24" customHeight="1">
      <c r="A821" s="14" t="s">
        <v>1725</v>
      </c>
      <c r="B821" s="14"/>
      <c r="C821" s="14"/>
      <c r="D821" s="15" t="s">
        <v>1080</v>
      </c>
      <c r="E821" s="15" t="s">
        <v>2626</v>
      </c>
      <c r="F821" s="16"/>
      <c r="G821" s="17"/>
      <c r="H821" s="17"/>
      <c r="I821" s="18"/>
      <c r="K821"/>
    </row>
    <row r="822" spans="1:11" ht="28.5" customHeight="1">
      <c r="A822" s="19" t="s">
        <v>2590</v>
      </c>
      <c r="B822" s="19" t="s">
        <v>2591</v>
      </c>
      <c r="C822" s="19" t="s">
        <v>7</v>
      </c>
      <c r="D822" s="20" t="s">
        <v>1081</v>
      </c>
      <c r="E822" s="19" t="s">
        <v>316</v>
      </c>
      <c r="F822" s="21">
        <v>8</v>
      </c>
      <c r="G822" s="22"/>
      <c r="H822" s="22">
        <v>0</v>
      </c>
      <c r="I822" s="22">
        <f t="shared" ref="I822:I837" si="50">ROUND(F822 * H822, 2)</f>
        <v>0</v>
      </c>
      <c r="K822"/>
    </row>
    <row r="823" spans="1:11" ht="31.5" customHeight="1">
      <c r="A823" s="19" t="s">
        <v>2592</v>
      </c>
      <c r="B823" s="19" t="s">
        <v>2593</v>
      </c>
      <c r="C823" s="19" t="s">
        <v>7</v>
      </c>
      <c r="D823" s="20" t="s">
        <v>1082</v>
      </c>
      <c r="E823" s="19" t="s">
        <v>316</v>
      </c>
      <c r="F823" s="21">
        <v>48</v>
      </c>
      <c r="G823" s="22"/>
      <c r="H823" s="22">
        <v>0</v>
      </c>
      <c r="I823" s="22">
        <f t="shared" si="50"/>
        <v>0</v>
      </c>
      <c r="K823"/>
    </row>
    <row r="824" spans="1:11" ht="31.5" customHeight="1">
      <c r="A824" s="19" t="s">
        <v>2594</v>
      </c>
      <c r="B824" s="19" t="s">
        <v>2595</v>
      </c>
      <c r="C824" s="19" t="s">
        <v>7</v>
      </c>
      <c r="D824" s="20" t="s">
        <v>3141</v>
      </c>
      <c r="E824" s="19" t="s">
        <v>316</v>
      </c>
      <c r="F824" s="21">
        <v>8</v>
      </c>
      <c r="G824" s="22"/>
      <c r="H824" s="22">
        <v>0</v>
      </c>
      <c r="I824" s="22">
        <f t="shared" si="50"/>
        <v>0</v>
      </c>
      <c r="K824"/>
    </row>
    <row r="825" spans="1:11" ht="31.5" customHeight="1">
      <c r="A825" s="19" t="s">
        <v>2596</v>
      </c>
      <c r="B825" s="19" t="s">
        <v>2597</v>
      </c>
      <c r="C825" s="19" t="s">
        <v>7</v>
      </c>
      <c r="D825" s="20" t="s">
        <v>3142</v>
      </c>
      <c r="E825" s="19" t="s">
        <v>316</v>
      </c>
      <c r="F825" s="21">
        <v>40</v>
      </c>
      <c r="G825" s="22"/>
      <c r="H825" s="22">
        <v>0</v>
      </c>
      <c r="I825" s="22">
        <f t="shared" si="50"/>
        <v>0</v>
      </c>
      <c r="K825"/>
    </row>
    <row r="826" spans="1:11" ht="31.5" customHeight="1">
      <c r="A826" s="19" t="s">
        <v>2598</v>
      </c>
      <c r="B826" s="19" t="s">
        <v>2599</v>
      </c>
      <c r="C826" s="19" t="s">
        <v>7</v>
      </c>
      <c r="D826" s="20" t="s">
        <v>3143</v>
      </c>
      <c r="E826" s="19" t="s">
        <v>316</v>
      </c>
      <c r="F826" s="21">
        <v>8</v>
      </c>
      <c r="G826" s="22"/>
      <c r="H826" s="22">
        <v>0</v>
      </c>
      <c r="I826" s="22">
        <f t="shared" si="50"/>
        <v>0</v>
      </c>
      <c r="K826"/>
    </row>
    <row r="827" spans="1:11" ht="31.5" customHeight="1">
      <c r="A827" s="19" t="s">
        <v>2600</v>
      </c>
      <c r="B827" s="19" t="s">
        <v>2601</v>
      </c>
      <c r="C827" s="19" t="s">
        <v>7</v>
      </c>
      <c r="D827" s="20" t="s">
        <v>1083</v>
      </c>
      <c r="E827" s="19" t="s">
        <v>316</v>
      </c>
      <c r="F827" s="21">
        <v>96</v>
      </c>
      <c r="G827" s="22"/>
      <c r="H827" s="22">
        <v>0</v>
      </c>
      <c r="I827" s="22">
        <f t="shared" si="50"/>
        <v>0</v>
      </c>
      <c r="K827"/>
    </row>
    <row r="828" spans="1:11" ht="31.5" customHeight="1">
      <c r="A828" s="19" t="s">
        <v>2602</v>
      </c>
      <c r="B828" s="19" t="s">
        <v>2603</v>
      </c>
      <c r="C828" s="19" t="s">
        <v>7</v>
      </c>
      <c r="D828" s="20" t="s">
        <v>1084</v>
      </c>
      <c r="E828" s="19" t="s">
        <v>316</v>
      </c>
      <c r="F828" s="21">
        <v>40</v>
      </c>
      <c r="G828" s="22"/>
      <c r="H828" s="22">
        <v>0</v>
      </c>
      <c r="I828" s="22">
        <f t="shared" si="50"/>
        <v>0</v>
      </c>
      <c r="K828"/>
    </row>
    <row r="829" spans="1:11" ht="24" customHeight="1">
      <c r="A829" s="19" t="s">
        <v>2604</v>
      </c>
      <c r="B829" s="19" t="s">
        <v>2605</v>
      </c>
      <c r="C829" s="19" t="s">
        <v>7</v>
      </c>
      <c r="D829" s="20" t="s">
        <v>1085</v>
      </c>
      <c r="E829" s="19" t="s">
        <v>316</v>
      </c>
      <c r="F829" s="21">
        <v>16</v>
      </c>
      <c r="G829" s="22"/>
      <c r="H829" s="22">
        <v>0</v>
      </c>
      <c r="I829" s="22">
        <f t="shared" si="50"/>
        <v>0</v>
      </c>
      <c r="K829"/>
    </row>
    <row r="830" spans="1:11" ht="33.75" customHeight="1">
      <c r="A830" s="19" t="s">
        <v>2606</v>
      </c>
      <c r="B830" s="19" t="s">
        <v>2607</v>
      </c>
      <c r="C830" s="19" t="s">
        <v>7</v>
      </c>
      <c r="D830" s="20" t="s">
        <v>1086</v>
      </c>
      <c r="E830" s="19" t="s">
        <v>316</v>
      </c>
      <c r="F830" s="21">
        <v>12</v>
      </c>
      <c r="G830" s="22"/>
      <c r="H830" s="22">
        <v>0</v>
      </c>
      <c r="I830" s="22">
        <f t="shared" si="50"/>
        <v>0</v>
      </c>
      <c r="K830"/>
    </row>
    <row r="831" spans="1:11" ht="33.75" customHeight="1">
      <c r="A831" s="19" t="s">
        <v>2608</v>
      </c>
      <c r="B831" s="19" t="s">
        <v>2609</v>
      </c>
      <c r="C831" s="19" t="s">
        <v>7</v>
      </c>
      <c r="D831" s="20" t="s">
        <v>1087</v>
      </c>
      <c r="E831" s="19" t="s">
        <v>316</v>
      </c>
      <c r="F831" s="21">
        <v>8</v>
      </c>
      <c r="G831" s="22"/>
      <c r="H831" s="22">
        <v>0</v>
      </c>
      <c r="I831" s="22">
        <f t="shared" si="50"/>
        <v>0</v>
      </c>
      <c r="K831"/>
    </row>
    <row r="832" spans="1:11" ht="24" customHeight="1">
      <c r="A832" s="19" t="s">
        <v>2610</v>
      </c>
      <c r="B832" s="19" t="s">
        <v>2611</v>
      </c>
      <c r="C832" s="19" t="s">
        <v>7</v>
      </c>
      <c r="D832" s="20" t="s">
        <v>1088</v>
      </c>
      <c r="E832" s="19" t="s">
        <v>316</v>
      </c>
      <c r="F832" s="21">
        <v>96</v>
      </c>
      <c r="G832" s="22"/>
      <c r="H832" s="22">
        <v>0</v>
      </c>
      <c r="I832" s="22">
        <f t="shared" si="50"/>
        <v>0</v>
      </c>
      <c r="K832"/>
    </row>
    <row r="833" spans="1:11" ht="24" customHeight="1">
      <c r="A833" s="19" t="s">
        <v>2612</v>
      </c>
      <c r="B833" s="19" t="s">
        <v>2613</v>
      </c>
      <c r="C833" s="19" t="s">
        <v>7</v>
      </c>
      <c r="D833" s="20" t="s">
        <v>2475</v>
      </c>
      <c r="E833" s="19" t="s">
        <v>316</v>
      </c>
      <c r="F833" s="21">
        <v>1904</v>
      </c>
      <c r="G833" s="22"/>
      <c r="H833" s="22">
        <v>0</v>
      </c>
      <c r="I833" s="22">
        <f t="shared" si="50"/>
        <v>0</v>
      </c>
      <c r="K833"/>
    </row>
    <row r="834" spans="1:11" ht="24" customHeight="1" outlineLevel="1">
      <c r="A834" s="19" t="s">
        <v>2614</v>
      </c>
      <c r="B834" s="19" t="s">
        <v>2615</v>
      </c>
      <c r="C834" s="19" t="s">
        <v>7</v>
      </c>
      <c r="D834" s="20" t="s">
        <v>2476</v>
      </c>
      <c r="E834" s="19" t="s">
        <v>316</v>
      </c>
      <c r="F834" s="21">
        <v>1064</v>
      </c>
      <c r="G834" s="22"/>
      <c r="H834" s="22">
        <v>0</v>
      </c>
      <c r="I834" s="22">
        <f t="shared" si="50"/>
        <v>0</v>
      </c>
      <c r="K834"/>
    </row>
    <row r="835" spans="1:11" ht="32.25" customHeight="1" outlineLevel="1">
      <c r="A835" s="19" t="s">
        <v>2616</v>
      </c>
      <c r="B835" s="19" t="s">
        <v>2617</v>
      </c>
      <c r="C835" s="19" t="s">
        <v>7</v>
      </c>
      <c r="D835" s="20" t="s">
        <v>1089</v>
      </c>
      <c r="E835" s="19" t="s">
        <v>316</v>
      </c>
      <c r="F835" s="21">
        <v>8</v>
      </c>
      <c r="G835" s="22"/>
      <c r="H835" s="22">
        <v>0</v>
      </c>
      <c r="I835" s="22">
        <f t="shared" si="50"/>
        <v>0</v>
      </c>
      <c r="K835"/>
    </row>
    <row r="836" spans="1:11" ht="24" customHeight="1" outlineLevel="1">
      <c r="A836" s="19" t="s">
        <v>2618</v>
      </c>
      <c r="B836" s="19" t="s">
        <v>2619</v>
      </c>
      <c r="C836" s="19" t="s">
        <v>7</v>
      </c>
      <c r="D836" s="20" t="s">
        <v>2477</v>
      </c>
      <c r="E836" s="19" t="s">
        <v>316</v>
      </c>
      <c r="F836" s="21">
        <v>496</v>
      </c>
      <c r="G836" s="22"/>
      <c r="H836" s="22">
        <v>0</v>
      </c>
      <c r="I836" s="22">
        <f t="shared" si="50"/>
        <v>0</v>
      </c>
      <c r="K836"/>
    </row>
    <row r="837" spans="1:11" ht="24" customHeight="1">
      <c r="A837" s="19" t="s">
        <v>2620</v>
      </c>
      <c r="B837" s="19" t="s">
        <v>2621</v>
      </c>
      <c r="C837" s="19" t="s">
        <v>7</v>
      </c>
      <c r="D837" s="20" t="s">
        <v>2478</v>
      </c>
      <c r="E837" s="19" t="s">
        <v>316</v>
      </c>
      <c r="F837" s="21">
        <v>2008</v>
      </c>
      <c r="G837" s="22"/>
      <c r="H837" s="22">
        <v>0</v>
      </c>
      <c r="I837" s="22">
        <f t="shared" si="50"/>
        <v>0</v>
      </c>
      <c r="K837"/>
    </row>
    <row r="838" spans="1:11" ht="24" customHeight="1">
      <c r="A838" s="2" t="s">
        <v>1726</v>
      </c>
      <c r="B838" s="2"/>
      <c r="C838" s="2"/>
      <c r="D838" s="3" t="s">
        <v>628</v>
      </c>
      <c r="E838" s="3" t="s">
        <v>2626</v>
      </c>
      <c r="F838" s="4"/>
      <c r="G838" s="5"/>
      <c r="H838" s="5"/>
      <c r="I838" s="6"/>
      <c r="K838"/>
    </row>
    <row r="839" spans="1:11" ht="24" customHeight="1">
      <c r="A839" s="14" t="s">
        <v>1727</v>
      </c>
      <c r="B839" s="14"/>
      <c r="C839" s="14"/>
      <c r="D839" s="15" t="s">
        <v>629</v>
      </c>
      <c r="E839" s="15" t="s">
        <v>2626</v>
      </c>
      <c r="F839" s="16"/>
      <c r="G839" s="17"/>
      <c r="H839" s="17"/>
      <c r="I839" s="18"/>
      <c r="K839"/>
    </row>
    <row r="840" spans="1:11" ht="24" customHeight="1">
      <c r="A840" s="14" t="s">
        <v>1728</v>
      </c>
      <c r="B840" s="14"/>
      <c r="C840" s="14"/>
      <c r="D840" s="15" t="s">
        <v>37</v>
      </c>
      <c r="E840" s="15" t="s">
        <v>2626</v>
      </c>
      <c r="F840" s="16"/>
      <c r="G840" s="17"/>
      <c r="H840" s="17"/>
      <c r="I840" s="18"/>
      <c r="K840"/>
    </row>
    <row r="841" spans="1:11" ht="24" customHeight="1">
      <c r="A841" s="10" t="s">
        <v>1729</v>
      </c>
      <c r="B841" s="10" t="s">
        <v>38</v>
      </c>
      <c r="C841" s="10" t="s">
        <v>39</v>
      </c>
      <c r="D841" s="11" t="s">
        <v>40</v>
      </c>
      <c r="E841" s="10" t="s">
        <v>13</v>
      </c>
      <c r="F841" s="12">
        <v>305.27999999999997</v>
      </c>
      <c r="G841" s="13"/>
      <c r="H841" s="13">
        <v>0</v>
      </c>
      <c r="I841" s="13">
        <f>ROUND(F841 * H841, 2)</f>
        <v>0</v>
      </c>
      <c r="K841"/>
    </row>
    <row r="842" spans="1:11" ht="24" customHeight="1">
      <c r="A842" s="14" t="s">
        <v>1730</v>
      </c>
      <c r="B842" s="14"/>
      <c r="C842" s="14"/>
      <c r="D842" s="15" t="s">
        <v>44</v>
      </c>
      <c r="E842" s="15" t="s">
        <v>2626</v>
      </c>
      <c r="F842" s="16"/>
      <c r="G842" s="17"/>
      <c r="H842" s="17"/>
      <c r="I842" s="18"/>
      <c r="K842"/>
    </row>
    <row r="843" spans="1:11" ht="24" customHeight="1">
      <c r="A843" s="10" t="s">
        <v>1731</v>
      </c>
      <c r="B843" s="10" t="s">
        <v>630</v>
      </c>
      <c r="C843" s="10" t="s">
        <v>39</v>
      </c>
      <c r="D843" s="11" t="s">
        <v>631</v>
      </c>
      <c r="E843" s="10" t="s">
        <v>21</v>
      </c>
      <c r="F843" s="12">
        <v>350</v>
      </c>
      <c r="G843" s="13"/>
      <c r="H843" s="13">
        <v>0</v>
      </c>
      <c r="I843" s="13">
        <f>ROUND(F843 * H843, 2)</f>
        <v>0</v>
      </c>
      <c r="K843"/>
    </row>
    <row r="844" spans="1:11" ht="24" customHeight="1">
      <c r="A844" s="10" t="s">
        <v>1732</v>
      </c>
      <c r="B844" s="10" t="s">
        <v>151</v>
      </c>
      <c r="C844" s="10" t="s">
        <v>39</v>
      </c>
      <c r="D844" s="11" t="s">
        <v>152</v>
      </c>
      <c r="E844" s="10" t="s">
        <v>2725</v>
      </c>
      <c r="F844" s="12">
        <v>6562.5</v>
      </c>
      <c r="G844" s="13"/>
      <c r="H844" s="13">
        <v>0</v>
      </c>
      <c r="I844" s="13">
        <f>ROUND(F844 * H844, 2)</f>
        <v>0</v>
      </c>
      <c r="K844"/>
    </row>
    <row r="845" spans="1:11" ht="24" customHeight="1">
      <c r="A845" s="10" t="s">
        <v>1733</v>
      </c>
      <c r="B845" s="10" t="s">
        <v>189</v>
      </c>
      <c r="C845" s="10" t="s">
        <v>39</v>
      </c>
      <c r="D845" s="11" t="s">
        <v>190</v>
      </c>
      <c r="E845" s="10" t="s">
        <v>21</v>
      </c>
      <c r="F845" s="12">
        <v>350.71</v>
      </c>
      <c r="G845" s="13"/>
      <c r="H845" s="13">
        <v>0</v>
      </c>
      <c r="I845" s="13">
        <f>ROUND(F845 * H845, 2)</f>
        <v>0</v>
      </c>
      <c r="K845"/>
    </row>
    <row r="846" spans="1:11" ht="24" customHeight="1">
      <c r="A846" s="14" t="s">
        <v>1734</v>
      </c>
      <c r="B846" s="14"/>
      <c r="C846" s="14"/>
      <c r="D846" s="15" t="s">
        <v>632</v>
      </c>
      <c r="E846" s="15" t="s">
        <v>2626</v>
      </c>
      <c r="F846" s="16"/>
      <c r="G846" s="17"/>
      <c r="H846" s="17"/>
      <c r="I846" s="18"/>
      <c r="K846"/>
    </row>
    <row r="847" spans="1:11" ht="24" customHeight="1">
      <c r="A847" s="10" t="s">
        <v>1735</v>
      </c>
      <c r="B847" s="10" t="s">
        <v>487</v>
      </c>
      <c r="C847" s="10" t="s">
        <v>39</v>
      </c>
      <c r="D847" s="11" t="s">
        <v>488</v>
      </c>
      <c r="E847" s="10" t="s">
        <v>21</v>
      </c>
      <c r="F847" s="12">
        <v>45.79</v>
      </c>
      <c r="G847" s="13"/>
      <c r="H847" s="13">
        <v>0</v>
      </c>
      <c r="I847" s="13">
        <f>ROUND(F847 * H847, 2)</f>
        <v>0</v>
      </c>
      <c r="K847"/>
    </row>
    <row r="848" spans="1:11" ht="24" customHeight="1">
      <c r="A848" s="10" t="s">
        <v>1736</v>
      </c>
      <c r="B848" s="10" t="s">
        <v>633</v>
      </c>
      <c r="C848" s="10" t="s">
        <v>39</v>
      </c>
      <c r="D848" s="11" t="s">
        <v>999</v>
      </c>
      <c r="E848" s="10" t="s">
        <v>21</v>
      </c>
      <c r="F848" s="12">
        <v>15.26</v>
      </c>
      <c r="G848" s="13"/>
      <c r="H848" s="13">
        <v>0</v>
      </c>
      <c r="I848" s="13">
        <f>ROUND(F848 * H848, 2)</f>
        <v>0</v>
      </c>
      <c r="K848"/>
    </row>
    <row r="849" spans="1:11" ht="24" customHeight="1">
      <c r="A849" s="14" t="s">
        <v>1737</v>
      </c>
      <c r="B849" s="14"/>
      <c r="C849" s="14"/>
      <c r="D849" s="15" t="s">
        <v>272</v>
      </c>
      <c r="E849" s="15" t="s">
        <v>2626</v>
      </c>
      <c r="F849" s="16"/>
      <c r="G849" s="17"/>
      <c r="H849" s="17"/>
      <c r="I849" s="18"/>
      <c r="K849"/>
    </row>
    <row r="850" spans="1:11" ht="24" customHeight="1">
      <c r="A850" s="10" t="s">
        <v>1738</v>
      </c>
      <c r="B850" s="10" t="s">
        <v>210</v>
      </c>
      <c r="C850" s="10" t="s">
        <v>39</v>
      </c>
      <c r="D850" s="11" t="s">
        <v>961</v>
      </c>
      <c r="E850" s="10" t="s">
        <v>13</v>
      </c>
      <c r="F850" s="12">
        <v>63.63</v>
      </c>
      <c r="G850" s="13"/>
      <c r="H850" s="13">
        <v>0</v>
      </c>
      <c r="I850" s="13">
        <f t="shared" ref="I850:I859" si="51">ROUND(F850 * H850, 2)</f>
        <v>0</v>
      </c>
      <c r="K850"/>
    </row>
    <row r="851" spans="1:11" ht="24" customHeight="1">
      <c r="A851" s="10" t="s">
        <v>1739</v>
      </c>
      <c r="B851" s="10" t="s">
        <v>69</v>
      </c>
      <c r="C851" s="10" t="s">
        <v>39</v>
      </c>
      <c r="D851" s="11" t="s">
        <v>3169</v>
      </c>
      <c r="E851" s="10" t="s">
        <v>2727</v>
      </c>
      <c r="F851" s="12">
        <v>138.63</v>
      </c>
      <c r="G851" s="13"/>
      <c r="H851" s="13">
        <v>0</v>
      </c>
      <c r="I851" s="13">
        <f t="shared" si="51"/>
        <v>0</v>
      </c>
      <c r="K851"/>
    </row>
    <row r="852" spans="1:11" ht="24" customHeight="1">
      <c r="A852" s="10" t="s">
        <v>1740</v>
      </c>
      <c r="B852" s="10" t="s">
        <v>69</v>
      </c>
      <c r="C852" s="10" t="s">
        <v>39</v>
      </c>
      <c r="D852" s="11" t="s">
        <v>3170</v>
      </c>
      <c r="E852" s="10" t="s">
        <v>2727</v>
      </c>
      <c r="F852" s="12">
        <v>4401.79</v>
      </c>
      <c r="G852" s="13"/>
      <c r="H852" s="13">
        <v>0</v>
      </c>
      <c r="I852" s="13">
        <f t="shared" si="51"/>
        <v>0</v>
      </c>
      <c r="K852"/>
    </row>
    <row r="853" spans="1:11" ht="24" customHeight="1">
      <c r="A853" s="10" t="s">
        <v>1741</v>
      </c>
      <c r="B853" s="10" t="s">
        <v>69</v>
      </c>
      <c r="C853" s="10" t="s">
        <v>39</v>
      </c>
      <c r="D853" s="11" t="s">
        <v>3310</v>
      </c>
      <c r="E853" s="10" t="s">
        <v>2727</v>
      </c>
      <c r="F853" s="12">
        <v>341.59</v>
      </c>
      <c r="G853" s="13"/>
      <c r="H853" s="13">
        <v>0</v>
      </c>
      <c r="I853" s="13">
        <f t="shared" si="51"/>
        <v>0</v>
      </c>
      <c r="K853"/>
    </row>
    <row r="854" spans="1:11" ht="24" customHeight="1">
      <c r="A854" s="10" t="s">
        <v>1742</v>
      </c>
      <c r="B854" s="10" t="s">
        <v>70</v>
      </c>
      <c r="C854" s="10" t="s">
        <v>39</v>
      </c>
      <c r="D854" s="11" t="s">
        <v>3311</v>
      </c>
      <c r="E854" s="10" t="s">
        <v>2727</v>
      </c>
      <c r="F854" s="12">
        <v>208.79</v>
      </c>
      <c r="G854" s="13"/>
      <c r="H854" s="13">
        <v>0</v>
      </c>
      <c r="I854" s="13">
        <f t="shared" si="51"/>
        <v>0</v>
      </c>
      <c r="K854"/>
    </row>
    <row r="855" spans="1:11" ht="24" customHeight="1">
      <c r="A855" s="10" t="s">
        <v>1743</v>
      </c>
      <c r="B855" s="10" t="s">
        <v>482</v>
      </c>
      <c r="C855" s="10" t="s">
        <v>39</v>
      </c>
      <c r="D855" s="11" t="s">
        <v>1000</v>
      </c>
      <c r="E855" s="10" t="s">
        <v>21</v>
      </c>
      <c r="F855" s="12">
        <v>71.849999999999994</v>
      </c>
      <c r="G855" s="13"/>
      <c r="H855" s="13">
        <v>0</v>
      </c>
      <c r="I855" s="13">
        <f t="shared" si="51"/>
        <v>0</v>
      </c>
      <c r="K855"/>
    </row>
    <row r="856" spans="1:11" ht="24" customHeight="1">
      <c r="A856" s="10" t="s">
        <v>1744</v>
      </c>
      <c r="B856" s="10" t="s">
        <v>72</v>
      </c>
      <c r="C856" s="10" t="s">
        <v>39</v>
      </c>
      <c r="D856" s="11" t="s">
        <v>73</v>
      </c>
      <c r="E856" s="10" t="s">
        <v>21</v>
      </c>
      <c r="F856" s="12">
        <v>71.849999999999994</v>
      </c>
      <c r="G856" s="13"/>
      <c r="H856" s="13">
        <v>0</v>
      </c>
      <c r="I856" s="13">
        <f t="shared" si="51"/>
        <v>0</v>
      </c>
      <c r="K856"/>
    </row>
    <row r="857" spans="1:11" ht="24" customHeight="1">
      <c r="A857" s="10" t="s">
        <v>1745</v>
      </c>
      <c r="B857" s="10" t="s">
        <v>211</v>
      </c>
      <c r="C857" s="10" t="s">
        <v>11</v>
      </c>
      <c r="D857" s="11" t="s">
        <v>212</v>
      </c>
      <c r="E857" s="10" t="s">
        <v>2727</v>
      </c>
      <c r="F857" s="12">
        <v>1751.34</v>
      </c>
      <c r="G857" s="13"/>
      <c r="H857" s="13">
        <v>0</v>
      </c>
      <c r="I857" s="13">
        <f t="shared" si="51"/>
        <v>0</v>
      </c>
      <c r="K857"/>
    </row>
    <row r="858" spans="1:11" ht="24" customHeight="1">
      <c r="A858" s="10" t="s">
        <v>1746</v>
      </c>
      <c r="B858" s="10" t="s">
        <v>213</v>
      </c>
      <c r="C858" s="10" t="s">
        <v>39</v>
      </c>
      <c r="D858" s="11" t="s">
        <v>214</v>
      </c>
      <c r="E858" s="10" t="s">
        <v>13</v>
      </c>
      <c r="F858" s="12">
        <v>337.68</v>
      </c>
      <c r="G858" s="13"/>
      <c r="H858" s="13">
        <v>0</v>
      </c>
      <c r="I858" s="13">
        <f t="shared" si="51"/>
        <v>0</v>
      </c>
      <c r="K858"/>
    </row>
    <row r="859" spans="1:11" ht="46.5" customHeight="1">
      <c r="A859" s="10" t="s">
        <v>1747</v>
      </c>
      <c r="B859" s="10" t="s">
        <v>215</v>
      </c>
      <c r="C859" s="10" t="s">
        <v>39</v>
      </c>
      <c r="D859" s="11" t="s">
        <v>216</v>
      </c>
      <c r="E859" s="10" t="s">
        <v>13</v>
      </c>
      <c r="F859" s="12">
        <v>337.68</v>
      </c>
      <c r="G859" s="13"/>
      <c r="H859" s="13">
        <v>0</v>
      </c>
      <c r="I859" s="13">
        <f t="shared" si="51"/>
        <v>0</v>
      </c>
      <c r="K859"/>
    </row>
    <row r="860" spans="1:11" ht="24" customHeight="1">
      <c r="A860" s="14" t="s">
        <v>1748</v>
      </c>
      <c r="B860" s="14"/>
      <c r="C860" s="14"/>
      <c r="D860" s="15" t="s">
        <v>634</v>
      </c>
      <c r="E860" s="15" t="s">
        <v>2626</v>
      </c>
      <c r="F860" s="16"/>
      <c r="G860" s="17"/>
      <c r="H860" s="17"/>
      <c r="I860" s="18"/>
      <c r="K860"/>
    </row>
    <row r="861" spans="1:11" ht="24" customHeight="1">
      <c r="A861" s="14" t="s">
        <v>1749</v>
      </c>
      <c r="B861" s="14"/>
      <c r="C861" s="14"/>
      <c r="D861" s="15" t="s">
        <v>37</v>
      </c>
      <c r="E861" s="15" t="s">
        <v>2626</v>
      </c>
      <c r="F861" s="16"/>
      <c r="G861" s="17"/>
      <c r="H861" s="17"/>
      <c r="I861" s="18"/>
      <c r="K861"/>
    </row>
    <row r="862" spans="1:11" ht="24" customHeight="1">
      <c r="A862" s="10" t="s">
        <v>2584</v>
      </c>
      <c r="B862" s="10" t="s">
        <v>38</v>
      </c>
      <c r="C862" s="10" t="s">
        <v>39</v>
      </c>
      <c r="D862" s="11" t="s">
        <v>40</v>
      </c>
      <c r="E862" s="10" t="s">
        <v>13</v>
      </c>
      <c r="F862" s="12">
        <v>7.07</v>
      </c>
      <c r="G862" s="13"/>
      <c r="H862" s="13">
        <v>0</v>
      </c>
      <c r="I862" s="13">
        <f>ROUND(F862 * H862, 2)</f>
        <v>0</v>
      </c>
      <c r="K862"/>
    </row>
    <row r="863" spans="1:11" ht="24" customHeight="1">
      <c r="A863" s="14" t="s">
        <v>1750</v>
      </c>
      <c r="B863" s="14"/>
      <c r="C863" s="14"/>
      <c r="D863" s="15" t="s">
        <v>44</v>
      </c>
      <c r="E863" s="15" t="s">
        <v>2626</v>
      </c>
      <c r="F863" s="16"/>
      <c r="G863" s="17"/>
      <c r="H863" s="17"/>
      <c r="I863" s="18"/>
      <c r="K863"/>
    </row>
    <row r="864" spans="1:11" ht="42" customHeight="1">
      <c r="A864" s="10" t="s">
        <v>1751</v>
      </c>
      <c r="B864" s="10" t="s">
        <v>635</v>
      </c>
      <c r="C864" s="10" t="s">
        <v>11</v>
      </c>
      <c r="D864" s="11" t="s">
        <v>636</v>
      </c>
      <c r="E864" s="10" t="s">
        <v>103</v>
      </c>
      <c r="F864" s="12">
        <v>32</v>
      </c>
      <c r="G864" s="13"/>
      <c r="H864" s="13">
        <v>0</v>
      </c>
      <c r="I864" s="13">
        <f>ROUND(F864 * H864, 2)</f>
        <v>0</v>
      </c>
      <c r="K864"/>
    </row>
    <row r="865" spans="1:11" ht="35.25" customHeight="1">
      <c r="A865" s="10" t="s">
        <v>1752</v>
      </c>
      <c r="B865" s="10" t="s">
        <v>525</v>
      </c>
      <c r="C865" s="10" t="s">
        <v>11</v>
      </c>
      <c r="D865" s="11" t="s">
        <v>526</v>
      </c>
      <c r="E865" s="10" t="s">
        <v>316</v>
      </c>
      <c r="F865" s="12">
        <v>4</v>
      </c>
      <c r="G865" s="13"/>
      <c r="H865" s="13">
        <v>0</v>
      </c>
      <c r="I865" s="13">
        <f>ROUND(F865 * H865, 2)</f>
        <v>0</v>
      </c>
      <c r="K865"/>
    </row>
    <row r="866" spans="1:11" ht="24" customHeight="1">
      <c r="A866" s="14" t="s">
        <v>1753</v>
      </c>
      <c r="B866" s="14"/>
      <c r="C866" s="14"/>
      <c r="D866" s="15" t="s">
        <v>272</v>
      </c>
      <c r="E866" s="15" t="s">
        <v>2626</v>
      </c>
      <c r="F866" s="16"/>
      <c r="G866" s="17"/>
      <c r="H866" s="17"/>
      <c r="I866" s="18"/>
      <c r="K866"/>
    </row>
    <row r="867" spans="1:11" ht="24" customHeight="1">
      <c r="A867" s="10" t="s">
        <v>1754</v>
      </c>
      <c r="B867" s="10" t="s">
        <v>69</v>
      </c>
      <c r="C867" s="10" t="s">
        <v>39</v>
      </c>
      <c r="D867" s="11" t="s">
        <v>3169</v>
      </c>
      <c r="E867" s="10" t="s">
        <v>2727</v>
      </c>
      <c r="F867" s="12">
        <v>16.899999999999999</v>
      </c>
      <c r="G867" s="13"/>
      <c r="H867" s="13">
        <v>0</v>
      </c>
      <c r="I867" s="13">
        <f>ROUND(F867 * H867, 2)</f>
        <v>0</v>
      </c>
      <c r="K867"/>
    </row>
    <row r="868" spans="1:11" ht="24" customHeight="1">
      <c r="A868" s="10" t="s">
        <v>1755</v>
      </c>
      <c r="B868" s="10" t="s">
        <v>70</v>
      </c>
      <c r="C868" s="10" t="s">
        <v>39</v>
      </c>
      <c r="D868" s="11" t="s">
        <v>3311</v>
      </c>
      <c r="E868" s="10" t="s">
        <v>2727</v>
      </c>
      <c r="F868" s="12">
        <v>76.3</v>
      </c>
      <c r="G868" s="13"/>
      <c r="H868" s="13">
        <v>0</v>
      </c>
      <c r="I868" s="13">
        <f>ROUND(F868 * H868, 2)</f>
        <v>0</v>
      </c>
      <c r="K868"/>
    </row>
    <row r="869" spans="1:11" ht="24" customHeight="1">
      <c r="A869" s="10" t="s">
        <v>1756</v>
      </c>
      <c r="B869" s="10" t="s">
        <v>71</v>
      </c>
      <c r="C869" s="10" t="s">
        <v>39</v>
      </c>
      <c r="D869" s="11" t="s">
        <v>943</v>
      </c>
      <c r="E869" s="10" t="s">
        <v>21</v>
      </c>
      <c r="F869" s="12">
        <v>2.2999999999999998</v>
      </c>
      <c r="G869" s="13"/>
      <c r="H869" s="13">
        <v>0</v>
      </c>
      <c r="I869" s="13">
        <f>ROUND(F869 * H869, 2)</f>
        <v>0</v>
      </c>
      <c r="K869"/>
    </row>
    <row r="870" spans="1:11" ht="24" customHeight="1">
      <c r="A870" s="14" t="s">
        <v>1757</v>
      </c>
      <c r="B870" s="14"/>
      <c r="C870" s="14"/>
      <c r="D870" s="15" t="s">
        <v>501</v>
      </c>
      <c r="E870" s="15" t="s">
        <v>2626</v>
      </c>
      <c r="F870" s="16"/>
      <c r="G870" s="17"/>
      <c r="H870" s="17"/>
      <c r="I870" s="18"/>
      <c r="K870"/>
    </row>
    <row r="871" spans="1:11" ht="24" customHeight="1">
      <c r="A871" s="10" t="s">
        <v>1758</v>
      </c>
      <c r="B871" s="10" t="s">
        <v>210</v>
      </c>
      <c r="C871" s="10" t="s">
        <v>39</v>
      </c>
      <c r="D871" s="11" t="s">
        <v>961</v>
      </c>
      <c r="E871" s="10" t="s">
        <v>13</v>
      </c>
      <c r="F871" s="12">
        <v>86.01</v>
      </c>
      <c r="G871" s="13"/>
      <c r="H871" s="13">
        <v>0</v>
      </c>
      <c r="I871" s="13">
        <f t="shared" ref="I871:I882" si="52">ROUND(F871 * H871, 2)</f>
        <v>0</v>
      </c>
      <c r="K871"/>
    </row>
    <row r="872" spans="1:11" ht="24" customHeight="1">
      <c r="A872" s="10" t="s">
        <v>1759</v>
      </c>
      <c r="B872" s="10" t="s">
        <v>275</v>
      </c>
      <c r="C872" s="10" t="s">
        <v>39</v>
      </c>
      <c r="D872" s="11" t="s">
        <v>3309</v>
      </c>
      <c r="E872" s="10" t="s">
        <v>2727</v>
      </c>
      <c r="F872" s="12">
        <v>84.8</v>
      </c>
      <c r="G872" s="13"/>
      <c r="H872" s="13">
        <v>0</v>
      </c>
      <c r="I872" s="13">
        <f t="shared" si="52"/>
        <v>0</v>
      </c>
      <c r="K872"/>
    </row>
    <row r="873" spans="1:11" ht="24" customHeight="1">
      <c r="A873" s="10" t="s">
        <v>1760</v>
      </c>
      <c r="B873" s="10" t="s">
        <v>69</v>
      </c>
      <c r="C873" s="10" t="s">
        <v>39</v>
      </c>
      <c r="D873" s="11" t="s">
        <v>3169</v>
      </c>
      <c r="E873" s="10" t="s">
        <v>2727</v>
      </c>
      <c r="F873" s="12">
        <v>32.799999999999997</v>
      </c>
      <c r="G873" s="13"/>
      <c r="H873" s="13">
        <v>0</v>
      </c>
      <c r="I873" s="13">
        <f t="shared" si="52"/>
        <v>0</v>
      </c>
      <c r="K873"/>
    </row>
    <row r="874" spans="1:11" ht="24" customHeight="1">
      <c r="A874" s="10" t="s">
        <v>1761</v>
      </c>
      <c r="B874" s="10" t="s">
        <v>69</v>
      </c>
      <c r="C874" s="10" t="s">
        <v>39</v>
      </c>
      <c r="D874" s="11" t="s">
        <v>3170</v>
      </c>
      <c r="E874" s="10" t="s">
        <v>2727</v>
      </c>
      <c r="F874" s="12">
        <v>108.2</v>
      </c>
      <c r="G874" s="13"/>
      <c r="H874" s="13">
        <v>0</v>
      </c>
      <c r="I874" s="13">
        <f t="shared" si="52"/>
        <v>0</v>
      </c>
      <c r="K874"/>
    </row>
    <row r="875" spans="1:11" ht="24" customHeight="1">
      <c r="A875" s="10" t="s">
        <v>1762</v>
      </c>
      <c r="B875" s="10" t="s">
        <v>69</v>
      </c>
      <c r="C875" s="10" t="s">
        <v>39</v>
      </c>
      <c r="D875" s="11" t="s">
        <v>3310</v>
      </c>
      <c r="E875" s="10" t="s">
        <v>2727</v>
      </c>
      <c r="F875" s="12">
        <v>50.8</v>
      </c>
      <c r="G875" s="13"/>
      <c r="H875" s="13">
        <v>0</v>
      </c>
      <c r="I875" s="13">
        <f t="shared" si="52"/>
        <v>0</v>
      </c>
      <c r="K875"/>
    </row>
    <row r="876" spans="1:11" ht="24" customHeight="1">
      <c r="A876" s="10" t="s">
        <v>1763</v>
      </c>
      <c r="B876" s="10" t="s">
        <v>70</v>
      </c>
      <c r="C876" s="10" t="s">
        <v>39</v>
      </c>
      <c r="D876" s="11" t="s">
        <v>3311</v>
      </c>
      <c r="E876" s="10" t="s">
        <v>2727</v>
      </c>
      <c r="F876" s="12">
        <v>63.2</v>
      </c>
      <c r="G876" s="13"/>
      <c r="H876" s="13">
        <v>0</v>
      </c>
      <c r="I876" s="13">
        <f t="shared" si="52"/>
        <v>0</v>
      </c>
      <c r="K876"/>
    </row>
    <row r="877" spans="1:11" ht="24" customHeight="1">
      <c r="A877" s="10" t="s">
        <v>1764</v>
      </c>
      <c r="B877" s="10" t="s">
        <v>70</v>
      </c>
      <c r="C877" s="10" t="s">
        <v>39</v>
      </c>
      <c r="D877" s="11" t="s">
        <v>3315</v>
      </c>
      <c r="E877" s="10" t="s">
        <v>2727</v>
      </c>
      <c r="F877" s="12">
        <v>399.1</v>
      </c>
      <c r="G877" s="13"/>
      <c r="H877" s="13">
        <v>0</v>
      </c>
      <c r="I877" s="13">
        <f t="shared" si="52"/>
        <v>0</v>
      </c>
      <c r="K877"/>
    </row>
    <row r="878" spans="1:11" ht="24" customHeight="1">
      <c r="A878" s="10" t="s">
        <v>1765</v>
      </c>
      <c r="B878" s="10" t="s">
        <v>71</v>
      </c>
      <c r="C878" s="10" t="s">
        <v>39</v>
      </c>
      <c r="D878" s="11" t="s">
        <v>943</v>
      </c>
      <c r="E878" s="10" t="s">
        <v>21</v>
      </c>
      <c r="F878" s="12">
        <v>8.0500000000000007</v>
      </c>
      <c r="G878" s="13"/>
      <c r="H878" s="13">
        <v>0</v>
      </c>
      <c r="I878" s="13">
        <f t="shared" si="52"/>
        <v>0</v>
      </c>
      <c r="K878"/>
    </row>
    <row r="879" spans="1:11" ht="24" customHeight="1">
      <c r="A879" s="10" t="s">
        <v>1766</v>
      </c>
      <c r="B879" s="10" t="s">
        <v>72</v>
      </c>
      <c r="C879" s="10" t="s">
        <v>39</v>
      </c>
      <c r="D879" s="11" t="s">
        <v>73</v>
      </c>
      <c r="E879" s="10" t="s">
        <v>21</v>
      </c>
      <c r="F879" s="12">
        <v>8.0500000000000007</v>
      </c>
      <c r="G879" s="13"/>
      <c r="H879" s="13">
        <v>0</v>
      </c>
      <c r="I879" s="13">
        <f t="shared" si="52"/>
        <v>0</v>
      </c>
      <c r="K879"/>
    </row>
    <row r="880" spans="1:11" ht="24" customHeight="1">
      <c r="A880" s="10" t="s">
        <v>1767</v>
      </c>
      <c r="B880" s="10" t="s">
        <v>211</v>
      </c>
      <c r="C880" s="10" t="s">
        <v>11</v>
      </c>
      <c r="D880" s="11" t="s">
        <v>212</v>
      </c>
      <c r="E880" s="10" t="s">
        <v>2727</v>
      </c>
      <c r="F880" s="12">
        <v>196.22</v>
      </c>
      <c r="G880" s="13"/>
      <c r="H880" s="13">
        <v>0</v>
      </c>
      <c r="I880" s="13">
        <f t="shared" si="52"/>
        <v>0</v>
      </c>
      <c r="K880"/>
    </row>
    <row r="881" spans="1:11" ht="24" customHeight="1">
      <c r="A881" s="10" t="s">
        <v>1768</v>
      </c>
      <c r="B881" s="10" t="s">
        <v>213</v>
      </c>
      <c r="C881" s="10" t="s">
        <v>39</v>
      </c>
      <c r="D881" s="11" t="s">
        <v>214</v>
      </c>
      <c r="E881" s="10" t="s">
        <v>13</v>
      </c>
      <c r="F881" s="12">
        <v>21.2</v>
      </c>
      <c r="G881" s="13"/>
      <c r="H881" s="13">
        <v>0</v>
      </c>
      <c r="I881" s="13">
        <f t="shared" si="52"/>
        <v>0</v>
      </c>
      <c r="K881"/>
    </row>
    <row r="882" spans="1:11" ht="45.75" customHeight="1">
      <c r="A882" s="10" t="s">
        <v>1769</v>
      </c>
      <c r="B882" s="10" t="s">
        <v>215</v>
      </c>
      <c r="C882" s="10" t="s">
        <v>39</v>
      </c>
      <c r="D882" s="11" t="s">
        <v>216</v>
      </c>
      <c r="E882" s="10" t="s">
        <v>13</v>
      </c>
      <c r="F882" s="12">
        <v>21.2</v>
      </c>
      <c r="G882" s="13"/>
      <c r="H882" s="13">
        <v>0</v>
      </c>
      <c r="I882" s="13">
        <f t="shared" si="52"/>
        <v>0</v>
      </c>
      <c r="K882"/>
    </row>
    <row r="883" spans="1:11" ht="24" customHeight="1">
      <c r="A883" s="14" t="s">
        <v>1770</v>
      </c>
      <c r="B883" s="14"/>
      <c r="C883" s="14"/>
      <c r="D883" s="15" t="s">
        <v>637</v>
      </c>
      <c r="E883" s="15" t="s">
        <v>2626</v>
      </c>
      <c r="F883" s="16"/>
      <c r="G883" s="17"/>
      <c r="H883" s="17"/>
      <c r="I883" s="18"/>
      <c r="K883"/>
    </row>
    <row r="884" spans="1:11" ht="24" customHeight="1">
      <c r="A884" s="14" t="s">
        <v>1771</v>
      </c>
      <c r="B884" s="14"/>
      <c r="C884" s="14"/>
      <c r="D884" s="15" t="s">
        <v>37</v>
      </c>
      <c r="E884" s="15" t="s">
        <v>2626</v>
      </c>
      <c r="F884" s="16"/>
      <c r="G884" s="17"/>
      <c r="H884" s="17"/>
      <c r="I884" s="18"/>
      <c r="K884"/>
    </row>
    <row r="885" spans="1:11" ht="24" customHeight="1">
      <c r="A885" s="10" t="s">
        <v>1772</v>
      </c>
      <c r="B885" s="10" t="s">
        <v>38</v>
      </c>
      <c r="C885" s="10" t="s">
        <v>39</v>
      </c>
      <c r="D885" s="11" t="s">
        <v>40</v>
      </c>
      <c r="E885" s="10" t="s">
        <v>13</v>
      </c>
      <c r="F885" s="12">
        <v>6.24</v>
      </c>
      <c r="G885" s="13"/>
      <c r="H885" s="13">
        <v>0</v>
      </c>
      <c r="I885" s="13">
        <f>ROUND(F885 * H885, 2)</f>
        <v>0</v>
      </c>
      <c r="K885"/>
    </row>
    <row r="886" spans="1:11" ht="24" customHeight="1">
      <c r="A886" s="14" t="s">
        <v>1773</v>
      </c>
      <c r="B886" s="14"/>
      <c r="C886" s="14"/>
      <c r="D886" s="15" t="s">
        <v>44</v>
      </c>
      <c r="E886" s="15" t="s">
        <v>2626</v>
      </c>
      <c r="F886" s="16"/>
      <c r="G886" s="17"/>
      <c r="H886" s="17"/>
      <c r="I886" s="18"/>
      <c r="K886"/>
    </row>
    <row r="887" spans="1:11" ht="24" customHeight="1">
      <c r="A887" s="10" t="s">
        <v>1774</v>
      </c>
      <c r="B887" s="10" t="s">
        <v>45</v>
      </c>
      <c r="C887" s="10" t="s">
        <v>39</v>
      </c>
      <c r="D887" s="11" t="s">
        <v>46</v>
      </c>
      <c r="E887" s="10" t="s">
        <v>21</v>
      </c>
      <c r="F887" s="12">
        <v>23.52</v>
      </c>
      <c r="G887" s="13"/>
      <c r="H887" s="13">
        <v>0</v>
      </c>
      <c r="I887" s="13">
        <f>ROUND(F887 * H887, 2)</f>
        <v>0</v>
      </c>
      <c r="K887"/>
    </row>
    <row r="888" spans="1:11" ht="24" customHeight="1">
      <c r="A888" s="10" t="s">
        <v>1775</v>
      </c>
      <c r="B888" s="10" t="s">
        <v>53</v>
      </c>
      <c r="C888" s="10" t="s">
        <v>39</v>
      </c>
      <c r="D888" s="11" t="s">
        <v>54</v>
      </c>
      <c r="E888" s="10" t="s">
        <v>21</v>
      </c>
      <c r="F888" s="12">
        <v>7.3</v>
      </c>
      <c r="G888" s="13"/>
      <c r="H888" s="13">
        <v>0</v>
      </c>
      <c r="I888" s="13">
        <f>ROUND(F888 * H888, 2)</f>
        <v>0</v>
      </c>
      <c r="K888"/>
    </row>
    <row r="889" spans="1:11" ht="24" customHeight="1">
      <c r="A889" s="10" t="s">
        <v>1776</v>
      </c>
      <c r="B889" s="10" t="s">
        <v>145</v>
      </c>
      <c r="C889" s="10" t="s">
        <v>39</v>
      </c>
      <c r="D889" s="11" t="s">
        <v>146</v>
      </c>
      <c r="E889" s="10" t="s">
        <v>13</v>
      </c>
      <c r="F889" s="12">
        <v>6.24</v>
      </c>
      <c r="G889" s="13"/>
      <c r="H889" s="13">
        <v>0</v>
      </c>
      <c r="I889" s="13">
        <f>ROUND(F889 * H889, 2)</f>
        <v>0</v>
      </c>
      <c r="K889"/>
    </row>
    <row r="890" spans="1:11" ht="24" customHeight="1">
      <c r="A890" s="10" t="s">
        <v>1777</v>
      </c>
      <c r="B890" s="10" t="s">
        <v>153</v>
      </c>
      <c r="C890" s="10" t="s">
        <v>39</v>
      </c>
      <c r="D890" s="11" t="s">
        <v>154</v>
      </c>
      <c r="E890" s="10" t="s">
        <v>21</v>
      </c>
      <c r="F890" s="12">
        <v>16.22</v>
      </c>
      <c r="G890" s="13"/>
      <c r="H890" s="13">
        <v>0</v>
      </c>
      <c r="I890" s="13">
        <f>ROUND(F890 * H890, 2)</f>
        <v>0</v>
      </c>
      <c r="K890"/>
    </row>
    <row r="891" spans="1:11" ht="24" customHeight="1">
      <c r="A891" s="10" t="s">
        <v>1778</v>
      </c>
      <c r="B891" s="10" t="s">
        <v>151</v>
      </c>
      <c r="C891" s="10" t="s">
        <v>39</v>
      </c>
      <c r="D891" s="11" t="s">
        <v>152</v>
      </c>
      <c r="E891" s="10" t="s">
        <v>2725</v>
      </c>
      <c r="F891" s="12">
        <v>304.13</v>
      </c>
      <c r="G891" s="13"/>
      <c r="H891" s="13">
        <v>0</v>
      </c>
      <c r="I891" s="13">
        <f>ROUND(F891 * H891, 2)</f>
        <v>0</v>
      </c>
      <c r="K891"/>
    </row>
    <row r="892" spans="1:11" ht="24" customHeight="1">
      <c r="A892" s="14" t="s">
        <v>1779</v>
      </c>
      <c r="B892" s="14"/>
      <c r="C892" s="14"/>
      <c r="D892" s="15" t="s">
        <v>218</v>
      </c>
      <c r="E892" s="15" t="s">
        <v>2626</v>
      </c>
      <c r="F892" s="16"/>
      <c r="G892" s="17"/>
      <c r="H892" s="17"/>
      <c r="I892" s="18"/>
      <c r="K892"/>
    </row>
    <row r="893" spans="1:11" ht="24" customHeight="1">
      <c r="A893" s="10" t="s">
        <v>1780</v>
      </c>
      <c r="B893" s="10" t="s">
        <v>208</v>
      </c>
      <c r="C893" s="10" t="s">
        <v>39</v>
      </c>
      <c r="D893" s="11" t="s">
        <v>209</v>
      </c>
      <c r="E893" s="10" t="s">
        <v>21</v>
      </c>
      <c r="F893" s="12">
        <v>0.31</v>
      </c>
      <c r="G893" s="13"/>
      <c r="H893" s="13">
        <v>0</v>
      </c>
      <c r="I893" s="13">
        <f t="shared" ref="I893:I899" si="53">ROUND(F893 * H893, 2)</f>
        <v>0</v>
      </c>
      <c r="K893"/>
    </row>
    <row r="894" spans="1:11" ht="24" customHeight="1">
      <c r="A894" s="10" t="s">
        <v>1781</v>
      </c>
      <c r="B894" s="10" t="s">
        <v>210</v>
      </c>
      <c r="C894" s="10" t="s">
        <v>39</v>
      </c>
      <c r="D894" s="11" t="s">
        <v>961</v>
      </c>
      <c r="E894" s="10" t="s">
        <v>13</v>
      </c>
      <c r="F894" s="12">
        <v>58.91</v>
      </c>
      <c r="G894" s="13"/>
      <c r="H894" s="13">
        <v>0</v>
      </c>
      <c r="I894" s="13">
        <f t="shared" si="53"/>
        <v>0</v>
      </c>
      <c r="K894"/>
    </row>
    <row r="895" spans="1:11" ht="24" customHeight="1">
      <c r="A895" s="10" t="s">
        <v>1782</v>
      </c>
      <c r="B895" s="10" t="s">
        <v>69</v>
      </c>
      <c r="C895" s="10" t="s">
        <v>39</v>
      </c>
      <c r="D895" s="11" t="s">
        <v>3169</v>
      </c>
      <c r="E895" s="10" t="s">
        <v>2727</v>
      </c>
      <c r="F895" s="12">
        <v>125.2</v>
      </c>
      <c r="G895" s="13"/>
      <c r="H895" s="13">
        <v>0</v>
      </c>
      <c r="I895" s="13">
        <f t="shared" si="53"/>
        <v>0</v>
      </c>
      <c r="K895"/>
    </row>
    <row r="896" spans="1:11" ht="24" customHeight="1">
      <c r="A896" s="10" t="s">
        <v>1783</v>
      </c>
      <c r="B896" s="10" t="s">
        <v>69</v>
      </c>
      <c r="C896" s="10" t="s">
        <v>39</v>
      </c>
      <c r="D896" s="11" t="s">
        <v>3170</v>
      </c>
      <c r="E896" s="10" t="s">
        <v>2727</v>
      </c>
      <c r="F896" s="12">
        <v>244.2</v>
      </c>
      <c r="G896" s="13"/>
      <c r="H896" s="13">
        <v>0</v>
      </c>
      <c r="I896" s="13">
        <f t="shared" si="53"/>
        <v>0</v>
      </c>
      <c r="K896"/>
    </row>
    <row r="897" spans="1:11" ht="24" customHeight="1">
      <c r="A897" s="10" t="s">
        <v>1784</v>
      </c>
      <c r="B897" s="10" t="s">
        <v>482</v>
      </c>
      <c r="C897" s="10" t="s">
        <v>39</v>
      </c>
      <c r="D897" s="11" t="s">
        <v>1000</v>
      </c>
      <c r="E897" s="10" t="s">
        <v>21</v>
      </c>
      <c r="F897" s="12">
        <v>5.21</v>
      </c>
      <c r="G897" s="13"/>
      <c r="H897" s="13">
        <v>0</v>
      </c>
      <c r="I897" s="13">
        <f t="shared" si="53"/>
        <v>0</v>
      </c>
      <c r="K897"/>
    </row>
    <row r="898" spans="1:11" ht="24" customHeight="1">
      <c r="A898" s="10" t="s">
        <v>1785</v>
      </c>
      <c r="B898" s="10" t="s">
        <v>72</v>
      </c>
      <c r="C898" s="10" t="s">
        <v>39</v>
      </c>
      <c r="D898" s="11" t="s">
        <v>73</v>
      </c>
      <c r="E898" s="10" t="s">
        <v>21</v>
      </c>
      <c r="F898" s="12">
        <v>5.21</v>
      </c>
      <c r="G898" s="13"/>
      <c r="H898" s="13">
        <v>0</v>
      </c>
      <c r="I898" s="13">
        <f t="shared" si="53"/>
        <v>0</v>
      </c>
      <c r="K898"/>
    </row>
    <row r="899" spans="1:11" ht="44.25" customHeight="1">
      <c r="A899" s="10" t="s">
        <v>1786</v>
      </c>
      <c r="B899" s="10" t="s">
        <v>215</v>
      </c>
      <c r="C899" s="10" t="s">
        <v>39</v>
      </c>
      <c r="D899" s="11" t="s">
        <v>216</v>
      </c>
      <c r="E899" s="10" t="s">
        <v>13</v>
      </c>
      <c r="F899" s="12">
        <v>34.24</v>
      </c>
      <c r="G899" s="13"/>
      <c r="H899" s="13">
        <v>0</v>
      </c>
      <c r="I899" s="13">
        <f t="shared" si="53"/>
        <v>0</v>
      </c>
      <c r="K899"/>
    </row>
    <row r="900" spans="1:11" ht="24" customHeight="1">
      <c r="A900" s="14" t="s">
        <v>1787</v>
      </c>
      <c r="B900" s="14"/>
      <c r="C900" s="14"/>
      <c r="D900" s="15" t="s">
        <v>3144</v>
      </c>
      <c r="E900" s="15" t="s">
        <v>2626</v>
      </c>
      <c r="F900" s="16"/>
      <c r="G900" s="17"/>
      <c r="H900" s="17"/>
      <c r="I900" s="18"/>
      <c r="K900"/>
    </row>
    <row r="901" spans="1:11" ht="24" customHeight="1">
      <c r="A901" s="14" t="s">
        <v>1788</v>
      </c>
      <c r="B901" s="14"/>
      <c r="C901" s="14"/>
      <c r="D901" s="15" t="s">
        <v>37</v>
      </c>
      <c r="E901" s="15" t="s">
        <v>2626</v>
      </c>
      <c r="F901" s="16"/>
      <c r="G901" s="17"/>
      <c r="H901" s="17"/>
      <c r="I901" s="18"/>
      <c r="K901"/>
    </row>
    <row r="902" spans="1:11" ht="24" customHeight="1">
      <c r="A902" s="10" t="s">
        <v>1789</v>
      </c>
      <c r="B902" s="10" t="s">
        <v>38</v>
      </c>
      <c r="C902" s="10" t="s">
        <v>39</v>
      </c>
      <c r="D902" s="11" t="s">
        <v>40</v>
      </c>
      <c r="E902" s="10" t="s">
        <v>13</v>
      </c>
      <c r="F902" s="12">
        <v>133.46</v>
      </c>
      <c r="G902" s="13"/>
      <c r="H902" s="13">
        <v>0</v>
      </c>
      <c r="I902" s="13">
        <f>ROUND(F902 * H902, 2)</f>
        <v>0</v>
      </c>
      <c r="K902"/>
    </row>
    <row r="903" spans="1:11" ht="24" customHeight="1">
      <c r="A903" s="14" t="s">
        <v>1790</v>
      </c>
      <c r="B903" s="14"/>
      <c r="C903" s="14"/>
      <c r="D903" s="15" t="s">
        <v>41</v>
      </c>
      <c r="E903" s="15" t="s">
        <v>2626</v>
      </c>
      <c r="F903" s="16"/>
      <c r="G903" s="17"/>
      <c r="H903" s="17"/>
      <c r="I903" s="18"/>
      <c r="K903"/>
    </row>
    <row r="904" spans="1:11" ht="24" customHeight="1">
      <c r="A904" s="10" t="s">
        <v>1791</v>
      </c>
      <c r="B904" s="10" t="s">
        <v>42</v>
      </c>
      <c r="C904" s="10" t="s">
        <v>39</v>
      </c>
      <c r="D904" s="11" t="s">
        <v>43</v>
      </c>
      <c r="E904" s="10" t="s">
        <v>13</v>
      </c>
      <c r="F904" s="12">
        <v>300</v>
      </c>
      <c r="G904" s="13"/>
      <c r="H904" s="13">
        <v>0</v>
      </c>
      <c r="I904" s="13">
        <f>ROUND(F904 * H904, 2)</f>
        <v>0</v>
      </c>
      <c r="K904"/>
    </row>
    <row r="905" spans="1:11" ht="24" customHeight="1">
      <c r="A905" s="14" t="s">
        <v>1792</v>
      </c>
      <c r="B905" s="14"/>
      <c r="C905" s="14"/>
      <c r="D905" s="15" t="s">
        <v>44</v>
      </c>
      <c r="E905" s="15" t="s">
        <v>2626</v>
      </c>
      <c r="F905" s="16"/>
      <c r="G905" s="17"/>
      <c r="H905" s="17"/>
      <c r="I905" s="18"/>
      <c r="K905"/>
    </row>
    <row r="906" spans="1:11" ht="24" customHeight="1">
      <c r="A906" s="10" t="s">
        <v>1793</v>
      </c>
      <c r="B906" s="10" t="s">
        <v>45</v>
      </c>
      <c r="C906" s="10" t="s">
        <v>39</v>
      </c>
      <c r="D906" s="11" t="s">
        <v>46</v>
      </c>
      <c r="E906" s="10" t="s">
        <v>21</v>
      </c>
      <c r="F906" s="12">
        <v>65.87</v>
      </c>
      <c r="G906" s="13"/>
      <c r="H906" s="13">
        <v>0</v>
      </c>
      <c r="I906" s="13">
        <f t="shared" ref="I906:I916" si="54">ROUND(F906 * H906, 2)</f>
        <v>0</v>
      </c>
      <c r="K906"/>
    </row>
    <row r="907" spans="1:11" ht="24" customHeight="1">
      <c r="A907" s="10" t="s">
        <v>1794</v>
      </c>
      <c r="B907" s="10" t="s">
        <v>47</v>
      </c>
      <c r="C907" s="10" t="s">
        <v>39</v>
      </c>
      <c r="D907" s="11" t="s">
        <v>48</v>
      </c>
      <c r="E907" s="10" t="s">
        <v>21</v>
      </c>
      <c r="F907" s="12">
        <v>592.86</v>
      </c>
      <c r="G907" s="13"/>
      <c r="H907" s="13">
        <v>0</v>
      </c>
      <c r="I907" s="13">
        <f t="shared" si="54"/>
        <v>0</v>
      </c>
      <c r="K907"/>
    </row>
    <row r="908" spans="1:11" ht="24" customHeight="1">
      <c r="A908" s="10" t="s">
        <v>1795</v>
      </c>
      <c r="B908" s="10" t="s">
        <v>49</v>
      </c>
      <c r="C908" s="10" t="s">
        <v>39</v>
      </c>
      <c r="D908" s="11" t="s">
        <v>50</v>
      </c>
      <c r="E908" s="10" t="s">
        <v>21</v>
      </c>
      <c r="F908" s="12">
        <v>504.56</v>
      </c>
      <c r="G908" s="13"/>
      <c r="H908" s="13">
        <v>0</v>
      </c>
      <c r="I908" s="13">
        <f t="shared" si="54"/>
        <v>0</v>
      </c>
      <c r="K908"/>
    </row>
    <row r="909" spans="1:11" ht="24" customHeight="1">
      <c r="A909" s="10" t="s">
        <v>1796</v>
      </c>
      <c r="B909" s="10" t="s">
        <v>51</v>
      </c>
      <c r="C909" s="10" t="s">
        <v>39</v>
      </c>
      <c r="D909" s="11" t="s">
        <v>52</v>
      </c>
      <c r="E909" s="10" t="s">
        <v>21</v>
      </c>
      <c r="F909" s="12">
        <v>369.16</v>
      </c>
      <c r="G909" s="13"/>
      <c r="H909" s="13">
        <v>0</v>
      </c>
      <c r="I909" s="13">
        <f t="shared" si="54"/>
        <v>0</v>
      </c>
      <c r="K909"/>
    </row>
    <row r="910" spans="1:11" ht="24" customHeight="1">
      <c r="A910" s="10" t="s">
        <v>1797</v>
      </c>
      <c r="B910" s="10" t="s">
        <v>483</v>
      </c>
      <c r="C910" s="10" t="s">
        <v>39</v>
      </c>
      <c r="D910" s="11" t="s">
        <v>484</v>
      </c>
      <c r="E910" s="10" t="s">
        <v>21</v>
      </c>
      <c r="F910" s="12">
        <v>306.11</v>
      </c>
      <c r="G910" s="13"/>
      <c r="H910" s="13">
        <v>0</v>
      </c>
      <c r="I910" s="13">
        <f t="shared" si="54"/>
        <v>0</v>
      </c>
      <c r="K910"/>
    </row>
    <row r="911" spans="1:11" ht="24" customHeight="1">
      <c r="A911" s="10" t="s">
        <v>1798</v>
      </c>
      <c r="B911" s="10" t="s">
        <v>53</v>
      </c>
      <c r="C911" s="10" t="s">
        <v>39</v>
      </c>
      <c r="D911" s="11" t="s">
        <v>54</v>
      </c>
      <c r="E911" s="10" t="s">
        <v>21</v>
      </c>
      <c r="F911" s="12">
        <v>1139.1400000000001</v>
      </c>
      <c r="G911" s="13"/>
      <c r="H911" s="13">
        <v>0</v>
      </c>
      <c r="I911" s="13">
        <f t="shared" si="54"/>
        <v>0</v>
      </c>
      <c r="K911"/>
    </row>
    <row r="912" spans="1:11" ht="24" customHeight="1">
      <c r="A912" s="10" t="s">
        <v>1799</v>
      </c>
      <c r="B912" s="10" t="s">
        <v>55</v>
      </c>
      <c r="C912" s="10" t="s">
        <v>39</v>
      </c>
      <c r="D912" s="11" t="s">
        <v>56</v>
      </c>
      <c r="E912" s="10" t="s">
        <v>21</v>
      </c>
      <c r="F912" s="12">
        <v>699.42</v>
      </c>
      <c r="G912" s="13"/>
      <c r="H912" s="13">
        <v>0</v>
      </c>
      <c r="I912" s="13">
        <f t="shared" si="54"/>
        <v>0</v>
      </c>
      <c r="K912"/>
    </row>
    <row r="913" spans="1:11" ht="24" customHeight="1">
      <c r="A913" s="10" t="s">
        <v>1800</v>
      </c>
      <c r="B913" s="10" t="s">
        <v>57</v>
      </c>
      <c r="C913" s="10" t="s">
        <v>39</v>
      </c>
      <c r="D913" s="11" t="s">
        <v>58</v>
      </c>
      <c r="E913" s="10" t="s">
        <v>21</v>
      </c>
      <c r="F913" s="12">
        <v>4546.22</v>
      </c>
      <c r="G913" s="13"/>
      <c r="H913" s="13">
        <v>0</v>
      </c>
      <c r="I913" s="13">
        <f t="shared" si="54"/>
        <v>0</v>
      </c>
      <c r="K913"/>
    </row>
    <row r="914" spans="1:11" ht="24" customHeight="1">
      <c r="A914" s="10" t="s">
        <v>1801</v>
      </c>
      <c r="B914" s="10" t="s">
        <v>59</v>
      </c>
      <c r="C914" s="10" t="s">
        <v>39</v>
      </c>
      <c r="D914" s="11" t="s">
        <v>60</v>
      </c>
      <c r="E914" s="10" t="s">
        <v>21</v>
      </c>
      <c r="F914" s="12">
        <v>4546.22</v>
      </c>
      <c r="G914" s="13"/>
      <c r="H914" s="13">
        <v>0</v>
      </c>
      <c r="I914" s="13">
        <f t="shared" si="54"/>
        <v>0</v>
      </c>
      <c r="K914"/>
    </row>
    <row r="915" spans="1:11" ht="24" customHeight="1">
      <c r="A915" s="10" t="s">
        <v>1802</v>
      </c>
      <c r="B915" s="10" t="s">
        <v>485</v>
      </c>
      <c r="C915" s="10" t="s">
        <v>39</v>
      </c>
      <c r="D915" s="11" t="s">
        <v>486</v>
      </c>
      <c r="E915" s="10" t="s">
        <v>21</v>
      </c>
      <c r="F915" s="12">
        <v>36.590000000000003</v>
      </c>
      <c r="G915" s="13"/>
      <c r="H915" s="13">
        <v>0</v>
      </c>
      <c r="I915" s="13">
        <f t="shared" si="54"/>
        <v>0</v>
      </c>
      <c r="K915"/>
    </row>
    <row r="916" spans="1:11" ht="24" customHeight="1">
      <c r="A916" s="10" t="s">
        <v>1803</v>
      </c>
      <c r="B916" s="10" t="s">
        <v>487</v>
      </c>
      <c r="C916" s="10" t="s">
        <v>39</v>
      </c>
      <c r="D916" s="11" t="s">
        <v>488</v>
      </c>
      <c r="E916" s="10" t="s">
        <v>21</v>
      </c>
      <c r="F916" s="12">
        <v>14.64</v>
      </c>
      <c r="G916" s="13"/>
      <c r="H916" s="13">
        <v>0</v>
      </c>
      <c r="I916" s="13">
        <f t="shared" si="54"/>
        <v>0</v>
      </c>
      <c r="K916"/>
    </row>
    <row r="917" spans="1:11" ht="24" customHeight="1">
      <c r="A917" s="14" t="s">
        <v>1804</v>
      </c>
      <c r="B917" s="14"/>
      <c r="C917" s="14"/>
      <c r="D917" s="15" t="s">
        <v>61</v>
      </c>
      <c r="E917" s="15" t="s">
        <v>2626</v>
      </c>
      <c r="F917" s="16"/>
      <c r="G917" s="17"/>
      <c r="H917" s="17"/>
      <c r="I917" s="18"/>
      <c r="K917"/>
    </row>
    <row r="918" spans="1:11" ht="24" customHeight="1">
      <c r="A918" s="10" t="s">
        <v>1805</v>
      </c>
      <c r="B918" s="10" t="s">
        <v>62</v>
      </c>
      <c r="C918" s="10" t="s">
        <v>39</v>
      </c>
      <c r="D918" s="11" t="s">
        <v>941</v>
      </c>
      <c r="E918" s="10" t="s">
        <v>2726</v>
      </c>
      <c r="F918" s="12">
        <v>80</v>
      </c>
      <c r="G918" s="13"/>
      <c r="H918" s="13">
        <v>0</v>
      </c>
      <c r="I918" s="13">
        <f>ROUND(F918 * H918, 2)</f>
        <v>0</v>
      </c>
      <c r="K918"/>
    </row>
    <row r="919" spans="1:11" ht="24" customHeight="1">
      <c r="A919" s="10" t="s">
        <v>1806</v>
      </c>
      <c r="B919" s="10" t="s">
        <v>489</v>
      </c>
      <c r="C919" s="10" t="s">
        <v>39</v>
      </c>
      <c r="D919" s="11" t="s">
        <v>490</v>
      </c>
      <c r="E919" s="10" t="s">
        <v>103</v>
      </c>
      <c r="F919" s="12">
        <v>40</v>
      </c>
      <c r="G919" s="13"/>
      <c r="H919" s="13">
        <v>0</v>
      </c>
      <c r="I919" s="13">
        <f>ROUND(F919 * H919, 2)</f>
        <v>0</v>
      </c>
      <c r="K919"/>
    </row>
    <row r="920" spans="1:11" ht="24" customHeight="1">
      <c r="A920" s="14" t="s">
        <v>1807</v>
      </c>
      <c r="B920" s="14"/>
      <c r="C920" s="14"/>
      <c r="D920" s="15" t="s">
        <v>63</v>
      </c>
      <c r="E920" s="15" t="s">
        <v>2626</v>
      </c>
      <c r="F920" s="16"/>
      <c r="G920" s="17"/>
      <c r="H920" s="17"/>
      <c r="I920" s="18"/>
      <c r="K920"/>
    </row>
    <row r="921" spans="1:11" ht="24" customHeight="1">
      <c r="A921" s="10" t="s">
        <v>1808</v>
      </c>
      <c r="B921" s="10" t="s">
        <v>64</v>
      </c>
      <c r="C921" s="10" t="s">
        <v>39</v>
      </c>
      <c r="D921" s="11" t="s">
        <v>65</v>
      </c>
      <c r="E921" s="10" t="s">
        <v>13</v>
      </c>
      <c r="F921" s="12">
        <v>67.319999999999993</v>
      </c>
      <c r="G921" s="13"/>
      <c r="H921" s="13">
        <v>0</v>
      </c>
      <c r="I921" s="13">
        <f t="shared" ref="I921:I932" si="55">ROUND(F921 * H921, 2)</f>
        <v>0</v>
      </c>
      <c r="K921"/>
    </row>
    <row r="922" spans="1:11" ht="24" customHeight="1">
      <c r="A922" s="10" t="s">
        <v>1809</v>
      </c>
      <c r="B922" s="10" t="s">
        <v>66</v>
      </c>
      <c r="C922" s="10" t="s">
        <v>39</v>
      </c>
      <c r="D922" s="11" t="s">
        <v>67</v>
      </c>
      <c r="E922" s="10" t="s">
        <v>21</v>
      </c>
      <c r="F922" s="12">
        <v>67.319999999999993</v>
      </c>
      <c r="G922" s="13"/>
      <c r="H922" s="13">
        <v>0</v>
      </c>
      <c r="I922" s="13">
        <f t="shared" si="55"/>
        <v>0</v>
      </c>
      <c r="K922"/>
    </row>
    <row r="923" spans="1:11" ht="24" customHeight="1">
      <c r="A923" s="10" t="s">
        <v>1810</v>
      </c>
      <c r="B923" s="10" t="s">
        <v>68</v>
      </c>
      <c r="C923" s="10" t="s">
        <v>39</v>
      </c>
      <c r="D923" s="11" t="s">
        <v>942</v>
      </c>
      <c r="E923" s="10" t="s">
        <v>13</v>
      </c>
      <c r="F923" s="12">
        <v>974.42</v>
      </c>
      <c r="G923" s="13"/>
      <c r="H923" s="13">
        <v>0</v>
      </c>
      <c r="I923" s="13">
        <f t="shared" si="55"/>
        <v>0</v>
      </c>
      <c r="K923"/>
    </row>
    <row r="924" spans="1:11" ht="24" customHeight="1">
      <c r="A924" s="10" t="s">
        <v>1811</v>
      </c>
      <c r="B924" s="10" t="s">
        <v>69</v>
      </c>
      <c r="C924" s="10" t="s">
        <v>39</v>
      </c>
      <c r="D924" s="11" t="s">
        <v>3169</v>
      </c>
      <c r="E924" s="10" t="s">
        <v>2727</v>
      </c>
      <c r="F924" s="12">
        <v>51.12</v>
      </c>
      <c r="G924" s="13"/>
      <c r="H924" s="13">
        <v>0</v>
      </c>
      <c r="I924" s="13">
        <f t="shared" si="55"/>
        <v>0</v>
      </c>
      <c r="K924"/>
    </row>
    <row r="925" spans="1:11" ht="24" customHeight="1">
      <c r="A925" s="10" t="s">
        <v>1812</v>
      </c>
      <c r="B925" s="10" t="s">
        <v>69</v>
      </c>
      <c r="C925" s="10" t="s">
        <v>39</v>
      </c>
      <c r="D925" s="11" t="s">
        <v>3170</v>
      </c>
      <c r="E925" s="10" t="s">
        <v>2727</v>
      </c>
      <c r="F925" s="12">
        <v>3054.1</v>
      </c>
      <c r="G925" s="13"/>
      <c r="H925" s="13">
        <v>0</v>
      </c>
      <c r="I925" s="13">
        <f t="shared" si="55"/>
        <v>0</v>
      </c>
      <c r="K925"/>
    </row>
    <row r="926" spans="1:11" ht="24" customHeight="1">
      <c r="A926" s="10" t="s">
        <v>1813</v>
      </c>
      <c r="B926" s="10" t="s">
        <v>69</v>
      </c>
      <c r="C926" s="10" t="s">
        <v>39</v>
      </c>
      <c r="D926" s="11" t="s">
        <v>3310</v>
      </c>
      <c r="E926" s="10" t="s">
        <v>2727</v>
      </c>
      <c r="F926" s="12">
        <v>4408.09</v>
      </c>
      <c r="G926" s="13"/>
      <c r="H926" s="13">
        <v>0</v>
      </c>
      <c r="I926" s="13">
        <f t="shared" si="55"/>
        <v>0</v>
      </c>
      <c r="K926"/>
    </row>
    <row r="927" spans="1:11" ht="24" customHeight="1">
      <c r="A927" s="10" t="s">
        <v>1814</v>
      </c>
      <c r="B927" s="10" t="s">
        <v>70</v>
      </c>
      <c r="C927" s="10" t="s">
        <v>39</v>
      </c>
      <c r="D927" s="11" t="s">
        <v>3311</v>
      </c>
      <c r="E927" s="10" t="s">
        <v>2727</v>
      </c>
      <c r="F927" s="12">
        <v>4330.5200000000004</v>
      </c>
      <c r="G927" s="13"/>
      <c r="H927" s="13">
        <v>0</v>
      </c>
      <c r="I927" s="13">
        <f t="shared" si="55"/>
        <v>0</v>
      </c>
      <c r="K927"/>
    </row>
    <row r="928" spans="1:11" ht="24" customHeight="1">
      <c r="A928" s="10" t="s">
        <v>1815</v>
      </c>
      <c r="B928" s="10" t="s">
        <v>70</v>
      </c>
      <c r="C928" s="10" t="s">
        <v>39</v>
      </c>
      <c r="D928" s="11" t="s">
        <v>3315</v>
      </c>
      <c r="E928" s="10" t="s">
        <v>2727</v>
      </c>
      <c r="F928" s="12">
        <v>2955.55</v>
      </c>
      <c r="G928" s="13"/>
      <c r="H928" s="13">
        <v>0</v>
      </c>
      <c r="I928" s="13">
        <f t="shared" si="55"/>
        <v>0</v>
      </c>
      <c r="K928"/>
    </row>
    <row r="929" spans="1:11" ht="24" customHeight="1">
      <c r="A929" s="10" t="s">
        <v>1816</v>
      </c>
      <c r="B929" s="10" t="s">
        <v>71</v>
      </c>
      <c r="C929" s="10" t="s">
        <v>39</v>
      </c>
      <c r="D929" s="11" t="s">
        <v>943</v>
      </c>
      <c r="E929" s="10" t="s">
        <v>21</v>
      </c>
      <c r="F929" s="12">
        <v>189.02</v>
      </c>
      <c r="G929" s="13"/>
      <c r="H929" s="13">
        <v>0</v>
      </c>
      <c r="I929" s="13">
        <f t="shared" si="55"/>
        <v>0</v>
      </c>
      <c r="K929"/>
    </row>
    <row r="930" spans="1:11" ht="24" customHeight="1">
      <c r="A930" s="10" t="s">
        <v>1817</v>
      </c>
      <c r="B930" s="10" t="s">
        <v>72</v>
      </c>
      <c r="C930" s="10" t="s">
        <v>39</v>
      </c>
      <c r="D930" s="11" t="s">
        <v>73</v>
      </c>
      <c r="E930" s="10" t="s">
        <v>21</v>
      </c>
      <c r="F930" s="12">
        <v>189.02</v>
      </c>
      <c r="G930" s="13"/>
      <c r="H930" s="13">
        <v>0</v>
      </c>
      <c r="I930" s="13">
        <f t="shared" si="55"/>
        <v>0</v>
      </c>
      <c r="K930"/>
    </row>
    <row r="931" spans="1:11" ht="24" customHeight="1">
      <c r="A931" s="10" t="s">
        <v>1818</v>
      </c>
      <c r="B931" s="10" t="s">
        <v>74</v>
      </c>
      <c r="C931" s="10" t="s">
        <v>39</v>
      </c>
      <c r="D931" s="11" t="s">
        <v>75</v>
      </c>
      <c r="E931" s="10" t="s">
        <v>13</v>
      </c>
      <c r="F931" s="12">
        <v>239.76</v>
      </c>
      <c r="G931" s="13"/>
      <c r="H931" s="13">
        <v>0</v>
      </c>
      <c r="I931" s="13">
        <f t="shared" si="55"/>
        <v>0</v>
      </c>
      <c r="K931"/>
    </row>
    <row r="932" spans="1:11" ht="24" customHeight="1">
      <c r="A932" s="10" t="s">
        <v>1819</v>
      </c>
      <c r="B932" s="10" t="s">
        <v>76</v>
      </c>
      <c r="C932" s="10" t="s">
        <v>39</v>
      </c>
      <c r="D932" s="11" t="s">
        <v>944</v>
      </c>
      <c r="E932" s="10" t="s">
        <v>13</v>
      </c>
      <c r="F932" s="12">
        <v>196.56</v>
      </c>
      <c r="G932" s="13"/>
      <c r="H932" s="13">
        <v>0</v>
      </c>
      <c r="I932" s="13">
        <f t="shared" si="55"/>
        <v>0</v>
      </c>
      <c r="K932"/>
    </row>
    <row r="933" spans="1:11" ht="24" customHeight="1">
      <c r="A933" s="14" t="s">
        <v>1820</v>
      </c>
      <c r="B933" s="14"/>
      <c r="C933" s="14"/>
      <c r="D933" s="15" t="s">
        <v>924</v>
      </c>
      <c r="E933" s="15" t="s">
        <v>2626</v>
      </c>
      <c r="F933" s="16"/>
      <c r="G933" s="17"/>
      <c r="H933" s="17"/>
      <c r="I933" s="18"/>
      <c r="K933"/>
    </row>
    <row r="934" spans="1:11" ht="24" customHeight="1">
      <c r="A934" s="10" t="s">
        <v>1821</v>
      </c>
      <c r="B934" s="10" t="s">
        <v>329</v>
      </c>
      <c r="C934" s="10" t="s">
        <v>7</v>
      </c>
      <c r="D934" s="11" t="s">
        <v>330</v>
      </c>
      <c r="E934" s="10" t="s">
        <v>2727</v>
      </c>
      <c r="F934" s="12">
        <v>20605.73</v>
      </c>
      <c r="G934" s="13"/>
      <c r="H934" s="13">
        <v>0</v>
      </c>
      <c r="I934" s="13">
        <f>ROUND(F934 * H934, 2)</f>
        <v>0</v>
      </c>
      <c r="K934"/>
    </row>
    <row r="935" spans="1:11" ht="24" customHeight="1">
      <c r="A935" s="10" t="s">
        <v>1822</v>
      </c>
      <c r="B935" s="10" t="s">
        <v>331</v>
      </c>
      <c r="C935" s="10" t="s">
        <v>39</v>
      </c>
      <c r="D935" s="11" t="s">
        <v>332</v>
      </c>
      <c r="E935" s="10" t="s">
        <v>13</v>
      </c>
      <c r="F935" s="12">
        <v>71.27</v>
      </c>
      <c r="G935" s="13"/>
      <c r="H935" s="13">
        <v>0</v>
      </c>
      <c r="I935" s="13">
        <f>ROUND(F935 * H935, 2)</f>
        <v>0</v>
      </c>
      <c r="K935"/>
    </row>
    <row r="936" spans="1:11" ht="24" customHeight="1">
      <c r="A936" s="10" t="s">
        <v>1823</v>
      </c>
      <c r="B936" s="10" t="s">
        <v>333</v>
      </c>
      <c r="C936" s="10" t="s">
        <v>7</v>
      </c>
      <c r="D936" s="11" t="s">
        <v>2636</v>
      </c>
      <c r="E936" s="10" t="s">
        <v>2726</v>
      </c>
      <c r="F936" s="12">
        <v>600</v>
      </c>
      <c r="G936" s="13"/>
      <c r="H936" s="13">
        <v>0</v>
      </c>
      <c r="I936" s="13">
        <f>ROUND(F936 * H936, 2)</f>
        <v>0</v>
      </c>
      <c r="K936"/>
    </row>
    <row r="937" spans="1:11" ht="24" customHeight="1">
      <c r="A937" s="14" t="s">
        <v>1824</v>
      </c>
      <c r="B937" s="14"/>
      <c r="C937" s="14"/>
      <c r="D937" s="15" t="s">
        <v>491</v>
      </c>
      <c r="E937" s="15" t="s">
        <v>2626</v>
      </c>
      <c r="F937" s="16"/>
      <c r="G937" s="17"/>
      <c r="H937" s="17"/>
      <c r="I937" s="18"/>
      <c r="K937"/>
    </row>
    <row r="938" spans="1:11" ht="24" customHeight="1">
      <c r="A938" s="14" t="s">
        <v>1825</v>
      </c>
      <c r="B938" s="14"/>
      <c r="C938" s="14"/>
      <c r="D938" s="15" t="s">
        <v>37</v>
      </c>
      <c r="E938" s="15" t="s">
        <v>2626</v>
      </c>
      <c r="F938" s="16"/>
      <c r="G938" s="17"/>
      <c r="H938" s="17"/>
      <c r="I938" s="18"/>
      <c r="K938"/>
    </row>
    <row r="939" spans="1:11" ht="24" customHeight="1">
      <c r="A939" s="10" t="s">
        <v>2622</v>
      </c>
      <c r="B939" s="10" t="s">
        <v>38</v>
      </c>
      <c r="C939" s="10" t="s">
        <v>39</v>
      </c>
      <c r="D939" s="11" t="s">
        <v>40</v>
      </c>
      <c r="E939" s="10" t="s">
        <v>13</v>
      </c>
      <c r="F939" s="12">
        <v>9.5399999999999991</v>
      </c>
      <c r="G939" s="13"/>
      <c r="H939" s="13">
        <v>0</v>
      </c>
      <c r="I939" s="13">
        <f>ROUND(F939 * H939, 2)</f>
        <v>0</v>
      </c>
      <c r="K939"/>
    </row>
    <row r="940" spans="1:11" ht="24" customHeight="1">
      <c r="A940" s="14" t="s">
        <v>1826</v>
      </c>
      <c r="B940" s="14"/>
      <c r="C940" s="14"/>
      <c r="D940" s="15" t="s">
        <v>44</v>
      </c>
      <c r="E940" s="15" t="s">
        <v>2626</v>
      </c>
      <c r="F940" s="16"/>
      <c r="G940" s="17"/>
      <c r="H940" s="17"/>
      <c r="I940" s="18"/>
      <c r="K940"/>
    </row>
    <row r="941" spans="1:11" ht="24" customHeight="1">
      <c r="A941" s="10" t="s">
        <v>1827</v>
      </c>
      <c r="B941" s="10" t="s">
        <v>45</v>
      </c>
      <c r="C941" s="10" t="s">
        <v>39</v>
      </c>
      <c r="D941" s="11" t="s">
        <v>46</v>
      </c>
      <c r="E941" s="10" t="s">
        <v>21</v>
      </c>
      <c r="F941" s="12">
        <v>4.28</v>
      </c>
      <c r="G941" s="13"/>
      <c r="H941" s="13">
        <v>0</v>
      </c>
      <c r="I941" s="13">
        <f>ROUND(F941 * H941, 2)</f>
        <v>0</v>
      </c>
      <c r="K941"/>
    </row>
    <row r="942" spans="1:11" ht="24" customHeight="1">
      <c r="A942" s="10" t="s">
        <v>1828</v>
      </c>
      <c r="B942" s="10" t="s">
        <v>53</v>
      </c>
      <c r="C942" s="10" t="s">
        <v>39</v>
      </c>
      <c r="D942" s="11" t="s">
        <v>54</v>
      </c>
      <c r="E942" s="10" t="s">
        <v>21</v>
      </c>
      <c r="F942" s="12">
        <v>1.78</v>
      </c>
      <c r="G942" s="13"/>
      <c r="H942" s="13">
        <v>0</v>
      </c>
      <c r="I942" s="13">
        <f>ROUND(F942 * H942, 2)</f>
        <v>0</v>
      </c>
      <c r="K942"/>
    </row>
    <row r="943" spans="1:11" ht="36" customHeight="1">
      <c r="A943" s="10" t="s">
        <v>1829</v>
      </c>
      <c r="B943" s="10" t="s">
        <v>145</v>
      </c>
      <c r="C943" s="10" t="s">
        <v>39</v>
      </c>
      <c r="D943" s="11" t="s">
        <v>146</v>
      </c>
      <c r="E943" s="10" t="s">
        <v>13</v>
      </c>
      <c r="F943" s="12">
        <v>5.52</v>
      </c>
      <c r="G943" s="13"/>
      <c r="H943" s="13">
        <v>0</v>
      </c>
      <c r="I943" s="13">
        <f>ROUND(F943 * H943, 2)</f>
        <v>0</v>
      </c>
      <c r="K943"/>
    </row>
    <row r="944" spans="1:11" ht="24" customHeight="1">
      <c r="A944" s="14" t="s">
        <v>1830</v>
      </c>
      <c r="B944" s="14"/>
      <c r="C944" s="14"/>
      <c r="D944" s="15" t="s">
        <v>492</v>
      </c>
      <c r="E944" s="15" t="s">
        <v>2626</v>
      </c>
      <c r="F944" s="16"/>
      <c r="G944" s="17"/>
      <c r="H944" s="17"/>
      <c r="I944" s="18"/>
      <c r="K944"/>
    </row>
    <row r="945" spans="1:11" ht="28.5" customHeight="1">
      <c r="A945" s="10" t="s">
        <v>1831</v>
      </c>
      <c r="B945" s="10" t="s">
        <v>493</v>
      </c>
      <c r="C945" s="10" t="s">
        <v>39</v>
      </c>
      <c r="D945" s="11" t="s">
        <v>2645</v>
      </c>
      <c r="E945" s="10" t="s">
        <v>13</v>
      </c>
      <c r="F945" s="12">
        <v>26.25</v>
      </c>
      <c r="G945" s="13"/>
      <c r="H945" s="13">
        <v>0</v>
      </c>
      <c r="I945" s="13">
        <f>ROUND(F945 * H945, 2)</f>
        <v>0</v>
      </c>
      <c r="K945"/>
    </row>
    <row r="946" spans="1:11" ht="24" customHeight="1">
      <c r="A946" s="10" t="s">
        <v>1832</v>
      </c>
      <c r="B946" s="10" t="s">
        <v>116</v>
      </c>
      <c r="C946" s="10" t="s">
        <v>39</v>
      </c>
      <c r="D946" s="11" t="s">
        <v>952</v>
      </c>
      <c r="E946" s="10" t="s">
        <v>13</v>
      </c>
      <c r="F946" s="12">
        <v>3.62</v>
      </c>
      <c r="G946" s="13"/>
      <c r="H946" s="13">
        <v>0</v>
      </c>
      <c r="I946" s="13">
        <f>ROUND(F946 * H946, 2)</f>
        <v>0</v>
      </c>
      <c r="K946"/>
    </row>
    <row r="947" spans="1:11" ht="24" customHeight="1">
      <c r="A947" s="10" t="s">
        <v>1833</v>
      </c>
      <c r="B947" s="10" t="s">
        <v>277</v>
      </c>
      <c r="C947" s="10" t="s">
        <v>39</v>
      </c>
      <c r="D947" s="11" t="s">
        <v>278</v>
      </c>
      <c r="E947" s="10" t="s">
        <v>21</v>
      </c>
      <c r="F947" s="12">
        <v>3.92</v>
      </c>
      <c r="G947" s="13"/>
      <c r="H947" s="13">
        <v>0</v>
      </c>
      <c r="I947" s="13">
        <f>ROUND(F947 * H947, 2)</f>
        <v>0</v>
      </c>
      <c r="K947"/>
    </row>
    <row r="948" spans="1:11" ht="24" customHeight="1">
      <c r="A948" s="10" t="s">
        <v>1834</v>
      </c>
      <c r="B948" s="10" t="s">
        <v>279</v>
      </c>
      <c r="C948" s="10" t="s">
        <v>39</v>
      </c>
      <c r="D948" s="11" t="s">
        <v>964</v>
      </c>
      <c r="E948" s="10" t="s">
        <v>13</v>
      </c>
      <c r="F948" s="12">
        <v>14.4</v>
      </c>
      <c r="G948" s="13"/>
      <c r="H948" s="13">
        <v>0</v>
      </c>
      <c r="I948" s="13">
        <f>ROUND(F948 * H948, 2)</f>
        <v>0</v>
      </c>
      <c r="K948"/>
    </row>
    <row r="949" spans="1:11" ht="34.5" customHeight="1">
      <c r="A949" s="10" t="s">
        <v>1835</v>
      </c>
      <c r="B949" s="10" t="s">
        <v>280</v>
      </c>
      <c r="C949" s="10" t="s">
        <v>11</v>
      </c>
      <c r="D949" s="11" t="s">
        <v>281</v>
      </c>
      <c r="E949" s="10" t="s">
        <v>21</v>
      </c>
      <c r="F949" s="12">
        <v>34.85</v>
      </c>
      <c r="G949" s="13"/>
      <c r="H949" s="13">
        <v>0</v>
      </c>
      <c r="I949" s="13">
        <f>ROUND(F949 * H949, 2)</f>
        <v>0</v>
      </c>
      <c r="K949"/>
    </row>
    <row r="950" spans="1:11" ht="24" customHeight="1">
      <c r="A950" s="14" t="s">
        <v>1836</v>
      </c>
      <c r="B950" s="14"/>
      <c r="C950" s="14"/>
      <c r="D950" s="15" t="s">
        <v>90</v>
      </c>
      <c r="E950" s="15" t="s">
        <v>2626</v>
      </c>
      <c r="F950" s="16"/>
      <c r="G950" s="17"/>
      <c r="H950" s="17"/>
      <c r="I950" s="18"/>
      <c r="K950"/>
    </row>
    <row r="951" spans="1:11" ht="34.5" customHeight="1">
      <c r="A951" s="10" t="s">
        <v>1837</v>
      </c>
      <c r="B951" s="10" t="s">
        <v>91</v>
      </c>
      <c r="C951" s="10" t="s">
        <v>39</v>
      </c>
      <c r="D951" s="11" t="s">
        <v>92</v>
      </c>
      <c r="E951" s="10" t="s">
        <v>13</v>
      </c>
      <c r="F951" s="12">
        <v>10.5</v>
      </c>
      <c r="G951" s="13"/>
      <c r="H951" s="13">
        <v>0</v>
      </c>
      <c r="I951" s="13">
        <f>ROUND(F951 * H951, 2)</f>
        <v>0</v>
      </c>
      <c r="K951"/>
    </row>
    <row r="952" spans="1:11" ht="24" customHeight="1">
      <c r="A952" s="14" t="s">
        <v>1838</v>
      </c>
      <c r="B952" s="14"/>
      <c r="C952" s="14"/>
      <c r="D952" s="15" t="s">
        <v>293</v>
      </c>
      <c r="E952" s="15" t="s">
        <v>2626</v>
      </c>
      <c r="F952" s="16"/>
      <c r="G952" s="17"/>
      <c r="H952" s="17"/>
      <c r="I952" s="18"/>
      <c r="K952"/>
    </row>
    <row r="953" spans="1:11" ht="43.5" customHeight="1">
      <c r="A953" s="10" t="s">
        <v>1839</v>
      </c>
      <c r="B953" s="10" t="s">
        <v>294</v>
      </c>
      <c r="C953" s="10" t="s">
        <v>11</v>
      </c>
      <c r="D953" s="11" t="s">
        <v>2634</v>
      </c>
      <c r="E953" s="10" t="s">
        <v>13</v>
      </c>
      <c r="F953" s="12">
        <v>7.5</v>
      </c>
      <c r="G953" s="13"/>
      <c r="H953" s="13">
        <v>0</v>
      </c>
      <c r="I953" s="13">
        <f>ROUND(F953 * H953, 2)</f>
        <v>0</v>
      </c>
      <c r="K953"/>
    </row>
    <row r="954" spans="1:11" ht="30.75" customHeight="1">
      <c r="A954" s="10" t="s">
        <v>1840</v>
      </c>
      <c r="B954" s="10" t="s">
        <v>86</v>
      </c>
      <c r="C954" s="10" t="s">
        <v>39</v>
      </c>
      <c r="D954" s="11" t="s">
        <v>949</v>
      </c>
      <c r="E954" s="10" t="s">
        <v>13</v>
      </c>
      <c r="F954" s="12">
        <v>7.5</v>
      </c>
      <c r="G954" s="13"/>
      <c r="H954" s="13">
        <v>0</v>
      </c>
      <c r="I954" s="13">
        <f>ROUND(F954 * H954, 2)</f>
        <v>0</v>
      </c>
      <c r="K954"/>
    </row>
    <row r="955" spans="1:11" ht="24" customHeight="1">
      <c r="A955" s="10" t="s">
        <v>1841</v>
      </c>
      <c r="B955" s="10" t="s">
        <v>494</v>
      </c>
      <c r="C955" s="10" t="s">
        <v>39</v>
      </c>
      <c r="D955" s="11" t="s">
        <v>984</v>
      </c>
      <c r="E955" s="10" t="s">
        <v>13</v>
      </c>
      <c r="F955" s="12">
        <v>6.05</v>
      </c>
      <c r="G955" s="13"/>
      <c r="H955" s="13">
        <v>0</v>
      </c>
      <c r="I955" s="13">
        <f>ROUND(F955 * H955, 2)</f>
        <v>0</v>
      </c>
      <c r="K955"/>
    </row>
    <row r="956" spans="1:11" ht="24" customHeight="1">
      <c r="A956" s="10" t="s">
        <v>1842</v>
      </c>
      <c r="B956" s="10" t="s">
        <v>495</v>
      </c>
      <c r="C956" s="10" t="s">
        <v>39</v>
      </c>
      <c r="D956" s="11" t="s">
        <v>496</v>
      </c>
      <c r="E956" s="10" t="s">
        <v>13</v>
      </c>
      <c r="F956" s="12">
        <v>2.15</v>
      </c>
      <c r="G956" s="13"/>
      <c r="H956" s="13">
        <v>0</v>
      </c>
      <c r="I956" s="13">
        <f>ROUND(F956 * H956, 2)</f>
        <v>0</v>
      </c>
      <c r="K956"/>
    </row>
    <row r="957" spans="1:11" ht="24" customHeight="1">
      <c r="A957" s="14" t="s">
        <v>1843</v>
      </c>
      <c r="B957" s="14"/>
      <c r="C957" s="14"/>
      <c r="D957" s="15" t="s">
        <v>295</v>
      </c>
      <c r="E957" s="15" t="s">
        <v>2626</v>
      </c>
      <c r="F957" s="16"/>
      <c r="G957" s="17"/>
      <c r="H957" s="17"/>
      <c r="I957" s="18"/>
      <c r="K957"/>
    </row>
    <row r="958" spans="1:11" ht="24" customHeight="1">
      <c r="A958" s="10" t="s">
        <v>1844</v>
      </c>
      <c r="B958" s="10" t="s">
        <v>497</v>
      </c>
      <c r="C958" s="10" t="s">
        <v>39</v>
      </c>
      <c r="D958" s="11" t="s">
        <v>498</v>
      </c>
      <c r="E958" s="10" t="s">
        <v>13</v>
      </c>
      <c r="F958" s="12">
        <v>14.4</v>
      </c>
      <c r="G958" s="13"/>
      <c r="H958" s="13">
        <v>0</v>
      </c>
      <c r="I958" s="13">
        <f>ROUND(F958 * H958, 2)</f>
        <v>0</v>
      </c>
      <c r="K958"/>
    </row>
    <row r="959" spans="1:11" ht="24" customHeight="1">
      <c r="A959" s="14" t="s">
        <v>1845</v>
      </c>
      <c r="B959" s="14"/>
      <c r="C959" s="14"/>
      <c r="D959" s="15" t="s">
        <v>93</v>
      </c>
      <c r="E959" s="15" t="s">
        <v>2626</v>
      </c>
      <c r="F959" s="16"/>
      <c r="G959" s="17"/>
      <c r="H959" s="17"/>
      <c r="I959" s="18"/>
      <c r="K959"/>
    </row>
    <row r="960" spans="1:11" ht="24" customHeight="1">
      <c r="A960" s="10" t="s">
        <v>1846</v>
      </c>
      <c r="B960" s="10" t="s">
        <v>296</v>
      </c>
      <c r="C960" s="10" t="s">
        <v>39</v>
      </c>
      <c r="D960" s="11" t="s">
        <v>297</v>
      </c>
      <c r="E960" s="10" t="s">
        <v>13</v>
      </c>
      <c r="F960" s="12">
        <v>13.08</v>
      </c>
      <c r="G960" s="13"/>
      <c r="H960" s="13">
        <v>0</v>
      </c>
      <c r="I960" s="13">
        <f>ROUND(F960 * H960, 2)</f>
        <v>0</v>
      </c>
      <c r="K960"/>
    </row>
    <row r="961" spans="1:11" ht="24" customHeight="1">
      <c r="A961" s="10" t="s">
        <v>1847</v>
      </c>
      <c r="B961" s="10" t="s">
        <v>298</v>
      </c>
      <c r="C961" s="10" t="s">
        <v>39</v>
      </c>
      <c r="D961" s="11" t="s">
        <v>299</v>
      </c>
      <c r="E961" s="10" t="s">
        <v>13</v>
      </c>
      <c r="F961" s="12">
        <v>13.08</v>
      </c>
      <c r="G961" s="13"/>
      <c r="H961" s="13">
        <v>0</v>
      </c>
      <c r="I961" s="13">
        <f>ROUND(F961 * H961, 2)</f>
        <v>0</v>
      </c>
      <c r="K961"/>
    </row>
    <row r="962" spans="1:11" ht="24" customHeight="1">
      <c r="A962" s="10" t="s">
        <v>1848</v>
      </c>
      <c r="B962" s="10" t="s">
        <v>300</v>
      </c>
      <c r="C962" s="10" t="s">
        <v>39</v>
      </c>
      <c r="D962" s="11" t="s">
        <v>301</v>
      </c>
      <c r="E962" s="10" t="s">
        <v>13</v>
      </c>
      <c r="F962" s="12">
        <v>14.28</v>
      </c>
      <c r="G962" s="13"/>
      <c r="H962" s="13">
        <v>0</v>
      </c>
      <c r="I962" s="13">
        <f>ROUND(F962 * H962, 2)</f>
        <v>0</v>
      </c>
      <c r="K962"/>
    </row>
    <row r="963" spans="1:11" ht="24" customHeight="1">
      <c r="A963" s="10" t="s">
        <v>1849</v>
      </c>
      <c r="B963" s="10" t="s">
        <v>499</v>
      </c>
      <c r="C963" s="10" t="s">
        <v>39</v>
      </c>
      <c r="D963" s="11" t="s">
        <v>500</v>
      </c>
      <c r="E963" s="10" t="s">
        <v>13</v>
      </c>
      <c r="F963" s="12">
        <v>14.28</v>
      </c>
      <c r="G963" s="13"/>
      <c r="H963" s="13">
        <v>0</v>
      </c>
      <c r="I963" s="13">
        <f>ROUND(F963 * H963, 2)</f>
        <v>0</v>
      </c>
      <c r="K963"/>
    </row>
    <row r="964" spans="1:11" ht="24" customHeight="1">
      <c r="A964" s="14" t="s">
        <v>1850</v>
      </c>
      <c r="B964" s="14"/>
      <c r="C964" s="14"/>
      <c r="D964" s="15" t="s">
        <v>304</v>
      </c>
      <c r="E964" s="15" t="s">
        <v>2626</v>
      </c>
      <c r="F964" s="16"/>
      <c r="G964" s="17"/>
      <c r="H964" s="17"/>
      <c r="I964" s="18"/>
      <c r="K964"/>
    </row>
    <row r="965" spans="1:11" ht="24" customHeight="1">
      <c r="A965" s="10" t="s">
        <v>1851</v>
      </c>
      <c r="B965" s="10" t="s">
        <v>461</v>
      </c>
      <c r="C965" s="10" t="s">
        <v>39</v>
      </c>
      <c r="D965" s="11" t="s">
        <v>462</v>
      </c>
      <c r="E965" s="10" t="s">
        <v>13</v>
      </c>
      <c r="F965" s="12">
        <v>103.84</v>
      </c>
      <c r="G965" s="13"/>
      <c r="H965" s="13">
        <v>0</v>
      </c>
      <c r="I965" s="13">
        <f>ROUND(F965 * H965, 2)</f>
        <v>0</v>
      </c>
      <c r="K965"/>
    </row>
    <row r="966" spans="1:11" ht="24" customHeight="1">
      <c r="A966" s="14" t="s">
        <v>1852</v>
      </c>
      <c r="B966" s="14"/>
      <c r="C966" s="14"/>
      <c r="D966" s="15" t="s">
        <v>3339</v>
      </c>
      <c r="E966" s="15" t="s">
        <v>2626</v>
      </c>
      <c r="F966" s="16"/>
      <c r="G966" s="17"/>
      <c r="H966" s="17"/>
      <c r="I966" s="18"/>
      <c r="K966"/>
    </row>
    <row r="967" spans="1:11" ht="24" customHeight="1">
      <c r="A967" s="14" t="s">
        <v>1853</v>
      </c>
      <c r="B967" s="14"/>
      <c r="C967" s="14"/>
      <c r="D967" s="15" t="s">
        <v>37</v>
      </c>
      <c r="E967" s="15" t="s">
        <v>2626</v>
      </c>
      <c r="F967" s="16"/>
      <c r="G967" s="17"/>
      <c r="H967" s="17"/>
      <c r="I967" s="18"/>
      <c r="K967"/>
    </row>
    <row r="968" spans="1:11" ht="24" customHeight="1">
      <c r="A968" s="10" t="s">
        <v>1854</v>
      </c>
      <c r="B968" s="10" t="s">
        <v>38</v>
      </c>
      <c r="C968" s="10" t="s">
        <v>39</v>
      </c>
      <c r="D968" s="11" t="s">
        <v>40</v>
      </c>
      <c r="E968" s="10" t="s">
        <v>13</v>
      </c>
      <c r="F968" s="12">
        <v>25.69</v>
      </c>
      <c r="G968" s="13"/>
      <c r="H968" s="13">
        <v>0</v>
      </c>
      <c r="I968" s="13">
        <f>ROUND(F968 * H968, 2)</f>
        <v>0</v>
      </c>
      <c r="K968"/>
    </row>
    <row r="969" spans="1:11" ht="24" customHeight="1">
      <c r="A969" s="14" t="s">
        <v>1855</v>
      </c>
      <c r="B969" s="14"/>
      <c r="C969" s="14"/>
      <c r="D969" s="15" t="s">
        <v>501</v>
      </c>
      <c r="E969" s="15" t="s">
        <v>2626</v>
      </c>
      <c r="F969" s="16"/>
      <c r="G969" s="17"/>
      <c r="H969" s="17"/>
      <c r="I969" s="18"/>
      <c r="K969"/>
    </row>
    <row r="970" spans="1:11" ht="24" customHeight="1">
      <c r="A970" s="10" t="s">
        <v>1856</v>
      </c>
      <c r="B970" s="10" t="s">
        <v>64</v>
      </c>
      <c r="C970" s="10" t="s">
        <v>39</v>
      </c>
      <c r="D970" s="11" t="s">
        <v>65</v>
      </c>
      <c r="E970" s="10" t="s">
        <v>13</v>
      </c>
      <c r="F970" s="12">
        <v>25.69</v>
      </c>
      <c r="G970" s="13"/>
      <c r="H970" s="13">
        <v>0</v>
      </c>
      <c r="I970" s="13">
        <f t="shared" ref="I970:I983" si="56">ROUND(F970 * H970, 2)</f>
        <v>0</v>
      </c>
      <c r="K970"/>
    </row>
    <row r="971" spans="1:11" ht="24" customHeight="1">
      <c r="A971" s="10" t="s">
        <v>1857</v>
      </c>
      <c r="B971" s="10" t="s">
        <v>66</v>
      </c>
      <c r="C971" s="10" t="s">
        <v>39</v>
      </c>
      <c r="D971" s="11" t="s">
        <v>67</v>
      </c>
      <c r="E971" s="10" t="s">
        <v>21</v>
      </c>
      <c r="F971" s="12">
        <v>25.69</v>
      </c>
      <c r="G971" s="13"/>
      <c r="H971" s="13">
        <v>0</v>
      </c>
      <c r="I971" s="13">
        <f t="shared" si="56"/>
        <v>0</v>
      </c>
      <c r="K971"/>
    </row>
    <row r="972" spans="1:11" ht="24" customHeight="1">
      <c r="A972" s="10" t="s">
        <v>1858</v>
      </c>
      <c r="B972" s="10" t="s">
        <v>68</v>
      </c>
      <c r="C972" s="10" t="s">
        <v>39</v>
      </c>
      <c r="D972" s="11" t="s">
        <v>942</v>
      </c>
      <c r="E972" s="10" t="s">
        <v>13</v>
      </c>
      <c r="F972" s="12">
        <v>245.28</v>
      </c>
      <c r="G972" s="13"/>
      <c r="H972" s="13">
        <v>0</v>
      </c>
      <c r="I972" s="13">
        <f t="shared" si="56"/>
        <v>0</v>
      </c>
      <c r="K972"/>
    </row>
    <row r="973" spans="1:11" ht="24" customHeight="1">
      <c r="A973" s="10" t="s">
        <v>1859</v>
      </c>
      <c r="B973" s="10" t="s">
        <v>69</v>
      </c>
      <c r="C973" s="10" t="s">
        <v>39</v>
      </c>
      <c r="D973" s="11" t="s">
        <v>3169</v>
      </c>
      <c r="E973" s="10" t="s">
        <v>2727</v>
      </c>
      <c r="F973" s="12">
        <v>1115.8</v>
      </c>
      <c r="G973" s="13"/>
      <c r="H973" s="13">
        <v>0</v>
      </c>
      <c r="I973" s="13">
        <f t="shared" si="56"/>
        <v>0</v>
      </c>
      <c r="K973"/>
    </row>
    <row r="974" spans="1:11" ht="24" customHeight="1">
      <c r="A974" s="10" t="s">
        <v>1860</v>
      </c>
      <c r="B974" s="10" t="s">
        <v>69</v>
      </c>
      <c r="C974" s="10" t="s">
        <v>39</v>
      </c>
      <c r="D974" s="11" t="s">
        <v>3170</v>
      </c>
      <c r="E974" s="10" t="s">
        <v>2727</v>
      </c>
      <c r="F974" s="12">
        <v>1225</v>
      </c>
      <c r="G974" s="13"/>
      <c r="H974" s="13">
        <v>0</v>
      </c>
      <c r="I974" s="13">
        <f t="shared" si="56"/>
        <v>0</v>
      </c>
      <c r="K974"/>
    </row>
    <row r="975" spans="1:11" ht="24" customHeight="1">
      <c r="A975" s="10" t="s">
        <v>1861</v>
      </c>
      <c r="B975" s="10" t="s">
        <v>69</v>
      </c>
      <c r="C975" s="10" t="s">
        <v>39</v>
      </c>
      <c r="D975" s="11" t="s">
        <v>3310</v>
      </c>
      <c r="E975" s="10" t="s">
        <v>2727</v>
      </c>
      <c r="F975" s="12">
        <v>474.2</v>
      </c>
      <c r="G975" s="13"/>
      <c r="H975" s="13">
        <v>0</v>
      </c>
      <c r="I975" s="13">
        <f t="shared" si="56"/>
        <v>0</v>
      </c>
      <c r="K975"/>
    </row>
    <row r="976" spans="1:11" ht="24" customHeight="1">
      <c r="A976" s="10" t="s">
        <v>1862</v>
      </c>
      <c r="B976" s="10" t="s">
        <v>275</v>
      </c>
      <c r="C976" s="10" t="s">
        <v>39</v>
      </c>
      <c r="D976" s="11" t="s">
        <v>3309</v>
      </c>
      <c r="E976" s="10" t="s">
        <v>2727</v>
      </c>
      <c r="F976" s="12">
        <v>137.19999999999999</v>
      </c>
      <c r="G976" s="13"/>
      <c r="H976" s="13">
        <v>0</v>
      </c>
      <c r="I976" s="13">
        <f t="shared" si="56"/>
        <v>0</v>
      </c>
      <c r="K976"/>
    </row>
    <row r="977" spans="1:11" ht="24" customHeight="1">
      <c r="A977" s="10" t="s">
        <v>1863</v>
      </c>
      <c r="B977" s="10" t="s">
        <v>71</v>
      </c>
      <c r="C977" s="10" t="s">
        <v>39</v>
      </c>
      <c r="D977" s="11" t="s">
        <v>943</v>
      </c>
      <c r="E977" s="10" t="s">
        <v>21</v>
      </c>
      <c r="F977" s="12">
        <v>27.32</v>
      </c>
      <c r="G977" s="13"/>
      <c r="H977" s="13">
        <v>0</v>
      </c>
      <c r="I977" s="13">
        <f t="shared" si="56"/>
        <v>0</v>
      </c>
      <c r="K977"/>
    </row>
    <row r="978" spans="1:11" ht="24" customHeight="1">
      <c r="A978" s="10" t="s">
        <v>1864</v>
      </c>
      <c r="B978" s="10" t="s">
        <v>72</v>
      </c>
      <c r="C978" s="10" t="s">
        <v>39</v>
      </c>
      <c r="D978" s="11" t="s">
        <v>73</v>
      </c>
      <c r="E978" s="10" t="s">
        <v>21</v>
      </c>
      <c r="F978" s="12">
        <v>27.32</v>
      </c>
      <c r="G978" s="13"/>
      <c r="H978" s="13">
        <v>0</v>
      </c>
      <c r="I978" s="13">
        <f t="shared" si="56"/>
        <v>0</v>
      </c>
      <c r="K978"/>
    </row>
    <row r="979" spans="1:11" ht="24" customHeight="1">
      <c r="A979" s="10" t="s">
        <v>1865</v>
      </c>
      <c r="B979" s="10" t="s">
        <v>502</v>
      </c>
      <c r="C979" s="10" t="s">
        <v>39</v>
      </c>
      <c r="D979" s="11" t="s">
        <v>503</v>
      </c>
      <c r="E979" s="10" t="s">
        <v>21</v>
      </c>
      <c r="F979" s="12">
        <v>1.83</v>
      </c>
      <c r="G979" s="13"/>
      <c r="H979" s="13">
        <v>0</v>
      </c>
      <c r="I979" s="13">
        <f t="shared" si="56"/>
        <v>0</v>
      </c>
      <c r="K979"/>
    </row>
    <row r="980" spans="1:11" ht="24" customHeight="1">
      <c r="A980" s="10" t="s">
        <v>1866</v>
      </c>
      <c r="B980" s="10" t="s">
        <v>74</v>
      </c>
      <c r="C980" s="10" t="s">
        <v>39</v>
      </c>
      <c r="D980" s="11" t="s">
        <v>75</v>
      </c>
      <c r="E980" s="10" t="s">
        <v>13</v>
      </c>
      <c r="F980" s="12">
        <v>190.84</v>
      </c>
      <c r="G980" s="13"/>
      <c r="H980" s="13">
        <v>0</v>
      </c>
      <c r="I980" s="13">
        <f t="shared" si="56"/>
        <v>0</v>
      </c>
      <c r="K980"/>
    </row>
    <row r="981" spans="1:11" ht="24" customHeight="1">
      <c r="A981" s="10" t="s">
        <v>1867</v>
      </c>
      <c r="B981" s="10" t="s">
        <v>76</v>
      </c>
      <c r="C981" s="10" t="s">
        <v>39</v>
      </c>
      <c r="D981" s="11" t="s">
        <v>944</v>
      </c>
      <c r="E981" s="10" t="s">
        <v>13</v>
      </c>
      <c r="F981" s="12">
        <v>57.22</v>
      </c>
      <c r="G981" s="13"/>
      <c r="H981" s="13">
        <v>0</v>
      </c>
      <c r="I981" s="13">
        <f t="shared" si="56"/>
        <v>0</v>
      </c>
      <c r="K981"/>
    </row>
    <row r="982" spans="1:11" ht="24" customHeight="1">
      <c r="A982" s="10" t="s">
        <v>1868</v>
      </c>
      <c r="B982" s="10" t="s">
        <v>495</v>
      </c>
      <c r="C982" s="10" t="s">
        <v>39</v>
      </c>
      <c r="D982" s="11" t="s">
        <v>496</v>
      </c>
      <c r="E982" s="10" t="s">
        <v>13</v>
      </c>
      <c r="F982" s="12">
        <v>13.31</v>
      </c>
      <c r="G982" s="13"/>
      <c r="H982" s="13">
        <v>0</v>
      </c>
      <c r="I982" s="13">
        <f t="shared" si="56"/>
        <v>0</v>
      </c>
      <c r="K982"/>
    </row>
    <row r="983" spans="1:11" ht="45.75" customHeight="1">
      <c r="A983" s="10" t="s">
        <v>1869</v>
      </c>
      <c r="B983" s="10" t="s">
        <v>504</v>
      </c>
      <c r="C983" s="10" t="s">
        <v>39</v>
      </c>
      <c r="D983" s="11" t="s">
        <v>125</v>
      </c>
      <c r="E983" s="10" t="s">
        <v>13</v>
      </c>
      <c r="F983" s="12">
        <v>3.2</v>
      </c>
      <c r="G983" s="13"/>
      <c r="H983" s="13">
        <v>0</v>
      </c>
      <c r="I983" s="13">
        <f t="shared" si="56"/>
        <v>0</v>
      </c>
      <c r="K983"/>
    </row>
    <row r="984" spans="1:11" ht="24" customHeight="1">
      <c r="A984" s="14" t="s">
        <v>1870</v>
      </c>
      <c r="B984" s="14"/>
      <c r="C984" s="14"/>
      <c r="D984" s="15" t="s">
        <v>3340</v>
      </c>
      <c r="E984" s="15" t="s">
        <v>2626</v>
      </c>
      <c r="F984" s="16"/>
      <c r="G984" s="17"/>
      <c r="H984" s="17"/>
      <c r="I984" s="18"/>
      <c r="K984"/>
    </row>
    <row r="985" spans="1:11" ht="24" customHeight="1">
      <c r="A985" s="14" t="s">
        <v>1871</v>
      </c>
      <c r="B985" s="14"/>
      <c r="C985" s="14"/>
      <c r="D985" s="15" t="s">
        <v>37</v>
      </c>
      <c r="E985" s="15" t="s">
        <v>2626</v>
      </c>
      <c r="F985" s="16"/>
      <c r="G985" s="17"/>
      <c r="H985" s="17"/>
      <c r="I985" s="18"/>
      <c r="K985"/>
    </row>
    <row r="986" spans="1:11" ht="24" customHeight="1">
      <c r="A986" s="10" t="s">
        <v>1872</v>
      </c>
      <c r="B986" s="10" t="s">
        <v>38</v>
      </c>
      <c r="C986" s="10" t="s">
        <v>39</v>
      </c>
      <c r="D986" s="11" t="s">
        <v>40</v>
      </c>
      <c r="E986" s="10" t="s">
        <v>13</v>
      </c>
      <c r="F986" s="12">
        <v>5.3</v>
      </c>
      <c r="G986" s="13"/>
      <c r="H986" s="13">
        <v>0</v>
      </c>
      <c r="I986" s="13">
        <f>ROUND(F986 * H986, 2)</f>
        <v>0</v>
      </c>
      <c r="K986"/>
    </row>
    <row r="987" spans="1:11" ht="24" customHeight="1">
      <c r="A987" s="14" t="s">
        <v>1873</v>
      </c>
      <c r="B987" s="14"/>
      <c r="C987" s="14"/>
      <c r="D987" s="15" t="s">
        <v>638</v>
      </c>
      <c r="E987" s="15" t="s">
        <v>2626</v>
      </c>
      <c r="F987" s="16"/>
      <c r="G987" s="17"/>
      <c r="H987" s="17"/>
      <c r="I987" s="18"/>
      <c r="K987"/>
    </row>
    <row r="988" spans="1:11" ht="24" customHeight="1">
      <c r="A988" s="10" t="s">
        <v>1874</v>
      </c>
      <c r="B988" s="10" t="s">
        <v>64</v>
      </c>
      <c r="C988" s="10" t="s">
        <v>39</v>
      </c>
      <c r="D988" s="11" t="s">
        <v>65</v>
      </c>
      <c r="E988" s="10" t="s">
        <v>13</v>
      </c>
      <c r="F988" s="12">
        <v>7.8</v>
      </c>
      <c r="G988" s="13"/>
      <c r="H988" s="13">
        <v>0</v>
      </c>
      <c r="I988" s="13">
        <f t="shared" ref="I988:I999" si="57">ROUND(F988 * H988, 2)</f>
        <v>0</v>
      </c>
      <c r="K988"/>
    </row>
    <row r="989" spans="1:11" ht="24" customHeight="1">
      <c r="A989" s="10" t="s">
        <v>1875</v>
      </c>
      <c r="B989" s="10" t="s">
        <v>66</v>
      </c>
      <c r="C989" s="10" t="s">
        <v>39</v>
      </c>
      <c r="D989" s="11" t="s">
        <v>67</v>
      </c>
      <c r="E989" s="10" t="s">
        <v>21</v>
      </c>
      <c r="F989" s="12">
        <v>7.8</v>
      </c>
      <c r="G989" s="13"/>
      <c r="H989" s="13">
        <v>0</v>
      </c>
      <c r="I989" s="13">
        <f t="shared" si="57"/>
        <v>0</v>
      </c>
      <c r="K989"/>
    </row>
    <row r="990" spans="1:11" ht="24" customHeight="1">
      <c r="A990" s="10" t="s">
        <v>1876</v>
      </c>
      <c r="B990" s="10" t="s">
        <v>68</v>
      </c>
      <c r="C990" s="10" t="s">
        <v>39</v>
      </c>
      <c r="D990" s="11" t="s">
        <v>942</v>
      </c>
      <c r="E990" s="10" t="s">
        <v>13</v>
      </c>
      <c r="F990" s="12">
        <v>42.51</v>
      </c>
      <c r="G990" s="13"/>
      <c r="H990" s="13">
        <v>0</v>
      </c>
      <c r="I990" s="13">
        <f t="shared" si="57"/>
        <v>0</v>
      </c>
      <c r="K990"/>
    </row>
    <row r="991" spans="1:11" ht="24" customHeight="1">
      <c r="A991" s="10" t="s">
        <v>1877</v>
      </c>
      <c r="B991" s="10" t="s">
        <v>69</v>
      </c>
      <c r="C991" s="10" t="s">
        <v>39</v>
      </c>
      <c r="D991" s="11" t="s">
        <v>3169</v>
      </c>
      <c r="E991" s="10" t="s">
        <v>2727</v>
      </c>
      <c r="F991" s="12">
        <v>4.38</v>
      </c>
      <c r="G991" s="13"/>
      <c r="H991" s="13">
        <v>0</v>
      </c>
      <c r="I991" s="13">
        <f t="shared" si="57"/>
        <v>0</v>
      </c>
      <c r="K991"/>
    </row>
    <row r="992" spans="1:11" ht="24" customHeight="1">
      <c r="A992" s="10" t="s">
        <v>1878</v>
      </c>
      <c r="B992" s="10" t="s">
        <v>69</v>
      </c>
      <c r="C992" s="10" t="s">
        <v>39</v>
      </c>
      <c r="D992" s="11" t="s">
        <v>3170</v>
      </c>
      <c r="E992" s="10" t="s">
        <v>2727</v>
      </c>
      <c r="F992" s="12">
        <v>261.62</v>
      </c>
      <c r="G992" s="13"/>
      <c r="H992" s="13">
        <v>0</v>
      </c>
      <c r="I992" s="13">
        <f t="shared" si="57"/>
        <v>0</v>
      </c>
      <c r="K992"/>
    </row>
    <row r="993" spans="1:11" ht="24" customHeight="1">
      <c r="A993" s="10" t="s">
        <v>1879</v>
      </c>
      <c r="B993" s="10" t="s">
        <v>69</v>
      </c>
      <c r="C993" s="10" t="s">
        <v>39</v>
      </c>
      <c r="D993" s="11" t="s">
        <v>3310</v>
      </c>
      <c r="E993" s="10" t="s">
        <v>2727</v>
      </c>
      <c r="F993" s="12">
        <v>377.6</v>
      </c>
      <c r="G993" s="13"/>
      <c r="H993" s="13">
        <v>0</v>
      </c>
      <c r="I993" s="13">
        <f t="shared" si="57"/>
        <v>0</v>
      </c>
      <c r="K993"/>
    </row>
    <row r="994" spans="1:11" ht="24" customHeight="1">
      <c r="A994" s="10" t="s">
        <v>1880</v>
      </c>
      <c r="B994" s="10" t="s">
        <v>71</v>
      </c>
      <c r="C994" s="10" t="s">
        <v>39</v>
      </c>
      <c r="D994" s="11" t="s">
        <v>943</v>
      </c>
      <c r="E994" s="10" t="s">
        <v>21</v>
      </c>
      <c r="F994" s="12">
        <v>16.190000000000001</v>
      </c>
      <c r="G994" s="13"/>
      <c r="H994" s="13">
        <v>0</v>
      </c>
      <c r="I994" s="13">
        <f t="shared" si="57"/>
        <v>0</v>
      </c>
      <c r="K994"/>
    </row>
    <row r="995" spans="1:11" ht="24" customHeight="1">
      <c r="A995" s="10" t="s">
        <v>1881</v>
      </c>
      <c r="B995" s="10" t="s">
        <v>72</v>
      </c>
      <c r="C995" s="10" t="s">
        <v>39</v>
      </c>
      <c r="D995" s="11" t="s">
        <v>73</v>
      </c>
      <c r="E995" s="10" t="s">
        <v>21</v>
      </c>
      <c r="F995" s="12">
        <v>16.190000000000001</v>
      </c>
      <c r="G995" s="13"/>
      <c r="H995" s="13">
        <v>0</v>
      </c>
      <c r="I995" s="13">
        <f t="shared" si="57"/>
        <v>0</v>
      </c>
      <c r="K995"/>
    </row>
    <row r="996" spans="1:11" ht="24" customHeight="1">
      <c r="A996" s="10" t="s">
        <v>1882</v>
      </c>
      <c r="B996" s="10" t="s">
        <v>74</v>
      </c>
      <c r="C996" s="10" t="s">
        <v>39</v>
      </c>
      <c r="D996" s="11" t="s">
        <v>75</v>
      </c>
      <c r="E996" s="10" t="s">
        <v>13</v>
      </c>
      <c r="F996" s="12">
        <v>19.8</v>
      </c>
      <c r="G996" s="13"/>
      <c r="H996" s="13">
        <v>0</v>
      </c>
      <c r="I996" s="13">
        <f t="shared" si="57"/>
        <v>0</v>
      </c>
      <c r="K996"/>
    </row>
    <row r="997" spans="1:11" ht="24" customHeight="1">
      <c r="A997" s="10" t="s">
        <v>1883</v>
      </c>
      <c r="B997" s="10" t="s">
        <v>76</v>
      </c>
      <c r="C997" s="10" t="s">
        <v>39</v>
      </c>
      <c r="D997" s="11" t="s">
        <v>944</v>
      </c>
      <c r="E997" s="10" t="s">
        <v>13</v>
      </c>
      <c r="F997" s="12">
        <v>24.75</v>
      </c>
      <c r="G997" s="13"/>
      <c r="H997" s="13">
        <v>0</v>
      </c>
      <c r="I997" s="13">
        <f t="shared" si="57"/>
        <v>0</v>
      </c>
      <c r="K997"/>
    </row>
    <row r="998" spans="1:11" ht="24" customHeight="1">
      <c r="A998" s="10" t="s">
        <v>1884</v>
      </c>
      <c r="B998" s="10" t="s">
        <v>639</v>
      </c>
      <c r="C998" s="10" t="s">
        <v>39</v>
      </c>
      <c r="D998" s="11" t="s">
        <v>640</v>
      </c>
      <c r="E998" s="10" t="s">
        <v>316</v>
      </c>
      <c r="F998" s="12">
        <v>3</v>
      </c>
      <c r="G998" s="13"/>
      <c r="H998" s="13">
        <v>0</v>
      </c>
      <c r="I998" s="13">
        <f t="shared" si="57"/>
        <v>0</v>
      </c>
      <c r="K998"/>
    </row>
    <row r="999" spans="1:11" ht="24" customHeight="1">
      <c r="A999" s="10" t="s">
        <v>1885</v>
      </c>
      <c r="B999" s="10" t="s">
        <v>641</v>
      </c>
      <c r="C999" s="10" t="s">
        <v>39</v>
      </c>
      <c r="D999" s="11" t="s">
        <v>1001</v>
      </c>
      <c r="E999" s="10" t="s">
        <v>316</v>
      </c>
      <c r="F999" s="12">
        <v>3</v>
      </c>
      <c r="G999" s="13"/>
      <c r="H999" s="13">
        <v>0</v>
      </c>
      <c r="I999" s="13">
        <f t="shared" si="57"/>
        <v>0</v>
      </c>
      <c r="K999"/>
    </row>
    <row r="1000" spans="1:11" ht="24" customHeight="1">
      <c r="A1000" s="14" t="s">
        <v>1886</v>
      </c>
      <c r="B1000" s="14"/>
      <c r="C1000" s="14"/>
      <c r="D1000" s="15" t="s">
        <v>925</v>
      </c>
      <c r="E1000" s="15" t="s">
        <v>2626</v>
      </c>
      <c r="F1000" s="16"/>
      <c r="G1000" s="17"/>
      <c r="H1000" s="17"/>
      <c r="I1000" s="18"/>
      <c r="K1000"/>
    </row>
    <row r="1001" spans="1:11" ht="24" customHeight="1">
      <c r="A1001" s="19" t="s">
        <v>1887</v>
      </c>
      <c r="B1001" s="19" t="s">
        <v>642</v>
      </c>
      <c r="C1001" s="19" t="s">
        <v>39</v>
      </c>
      <c r="D1001" s="20" t="s">
        <v>1002</v>
      </c>
      <c r="E1001" s="19" t="s">
        <v>316</v>
      </c>
      <c r="F1001" s="21">
        <v>2</v>
      </c>
      <c r="G1001" s="22"/>
      <c r="H1001" s="22">
        <v>0</v>
      </c>
      <c r="I1001" s="22">
        <f t="shared" ref="I1001:I1050" si="58">ROUND(F1001 * H1001, 2)</f>
        <v>0</v>
      </c>
      <c r="K1001"/>
    </row>
    <row r="1002" spans="1:11" ht="24" customHeight="1">
      <c r="A1002" s="19" t="s">
        <v>1888</v>
      </c>
      <c r="B1002" s="19" t="s">
        <v>643</v>
      </c>
      <c r="C1002" s="19" t="s">
        <v>39</v>
      </c>
      <c r="D1002" s="20" t="s">
        <v>1003</v>
      </c>
      <c r="E1002" s="19" t="s">
        <v>316</v>
      </c>
      <c r="F1002" s="21">
        <v>2</v>
      </c>
      <c r="G1002" s="22"/>
      <c r="H1002" s="22">
        <v>0</v>
      </c>
      <c r="I1002" s="22">
        <f t="shared" si="58"/>
        <v>0</v>
      </c>
      <c r="K1002"/>
    </row>
    <row r="1003" spans="1:11" ht="24" customHeight="1">
      <c r="A1003" s="19" t="s">
        <v>1889</v>
      </c>
      <c r="B1003" s="19" t="s">
        <v>644</v>
      </c>
      <c r="C1003" s="19" t="s">
        <v>39</v>
      </c>
      <c r="D1003" s="20" t="s">
        <v>1004</v>
      </c>
      <c r="E1003" s="19" t="s">
        <v>316</v>
      </c>
      <c r="F1003" s="21">
        <v>1</v>
      </c>
      <c r="G1003" s="22"/>
      <c r="H1003" s="22">
        <v>0</v>
      </c>
      <c r="I1003" s="22">
        <f t="shared" si="58"/>
        <v>0</v>
      </c>
      <c r="K1003"/>
    </row>
    <row r="1004" spans="1:11" ht="24" customHeight="1">
      <c r="A1004" s="19" t="s">
        <v>1890</v>
      </c>
      <c r="B1004" s="19" t="s">
        <v>645</v>
      </c>
      <c r="C1004" s="19" t="s">
        <v>39</v>
      </c>
      <c r="D1004" s="20" t="s">
        <v>1005</v>
      </c>
      <c r="E1004" s="19" t="s">
        <v>316</v>
      </c>
      <c r="F1004" s="21">
        <v>1</v>
      </c>
      <c r="G1004" s="22"/>
      <c r="H1004" s="22">
        <v>0</v>
      </c>
      <c r="I1004" s="22">
        <f t="shared" si="58"/>
        <v>0</v>
      </c>
      <c r="K1004"/>
    </row>
    <row r="1005" spans="1:11" ht="24" customHeight="1">
      <c r="A1005" s="19" t="s">
        <v>1891</v>
      </c>
      <c r="B1005" s="19" t="s">
        <v>646</v>
      </c>
      <c r="C1005" s="19" t="s">
        <v>39</v>
      </c>
      <c r="D1005" s="20" t="s">
        <v>1006</v>
      </c>
      <c r="E1005" s="19" t="s">
        <v>316</v>
      </c>
      <c r="F1005" s="21">
        <v>1</v>
      </c>
      <c r="G1005" s="22"/>
      <c r="H1005" s="22">
        <v>0</v>
      </c>
      <c r="I1005" s="22">
        <f t="shared" si="58"/>
        <v>0</v>
      </c>
      <c r="K1005"/>
    </row>
    <row r="1006" spans="1:11" ht="24" customHeight="1">
      <c r="A1006" s="19" t="s">
        <v>1892</v>
      </c>
      <c r="B1006" s="19" t="s">
        <v>647</v>
      </c>
      <c r="C1006" s="19" t="s">
        <v>39</v>
      </c>
      <c r="D1006" s="20" t="s">
        <v>648</v>
      </c>
      <c r="E1006" s="19" t="s">
        <v>316</v>
      </c>
      <c r="F1006" s="21">
        <v>1</v>
      </c>
      <c r="G1006" s="22"/>
      <c r="H1006" s="22">
        <v>0</v>
      </c>
      <c r="I1006" s="22">
        <f t="shared" si="58"/>
        <v>0</v>
      </c>
      <c r="K1006"/>
    </row>
    <row r="1007" spans="1:11" ht="24" customHeight="1">
      <c r="A1007" s="19" t="s">
        <v>1893</v>
      </c>
      <c r="B1007" s="19" t="s">
        <v>649</v>
      </c>
      <c r="C1007" s="19" t="s">
        <v>39</v>
      </c>
      <c r="D1007" s="20" t="s">
        <v>650</v>
      </c>
      <c r="E1007" s="19" t="s">
        <v>316</v>
      </c>
      <c r="F1007" s="21">
        <v>7</v>
      </c>
      <c r="G1007" s="22"/>
      <c r="H1007" s="22">
        <v>0</v>
      </c>
      <c r="I1007" s="22">
        <f t="shared" si="58"/>
        <v>0</v>
      </c>
      <c r="K1007"/>
    </row>
    <row r="1008" spans="1:11" ht="24" customHeight="1">
      <c r="A1008" s="19" t="s">
        <v>1894</v>
      </c>
      <c r="B1008" s="19" t="s">
        <v>651</v>
      </c>
      <c r="C1008" s="19" t="s">
        <v>39</v>
      </c>
      <c r="D1008" s="20" t="s">
        <v>1007</v>
      </c>
      <c r="E1008" s="19" t="s">
        <v>316</v>
      </c>
      <c r="F1008" s="21">
        <v>3</v>
      </c>
      <c r="G1008" s="22"/>
      <c r="H1008" s="22">
        <v>0</v>
      </c>
      <c r="I1008" s="22">
        <f t="shared" si="58"/>
        <v>0</v>
      </c>
      <c r="K1008"/>
    </row>
    <row r="1009" spans="1:11" ht="24" customHeight="1">
      <c r="A1009" s="19" t="s">
        <v>1895</v>
      </c>
      <c r="B1009" s="19" t="s">
        <v>652</v>
      </c>
      <c r="C1009" s="19" t="s">
        <v>39</v>
      </c>
      <c r="D1009" s="20" t="s">
        <v>1008</v>
      </c>
      <c r="E1009" s="19" t="s">
        <v>316</v>
      </c>
      <c r="F1009" s="21">
        <v>3</v>
      </c>
      <c r="G1009" s="22"/>
      <c r="H1009" s="22">
        <v>0</v>
      </c>
      <c r="I1009" s="22">
        <f t="shared" si="58"/>
        <v>0</v>
      </c>
      <c r="K1009"/>
    </row>
    <row r="1010" spans="1:11" ht="24" customHeight="1">
      <c r="A1010" s="19" t="s">
        <v>1896</v>
      </c>
      <c r="B1010" s="19" t="s">
        <v>653</v>
      </c>
      <c r="C1010" s="19" t="s">
        <v>39</v>
      </c>
      <c r="D1010" s="20" t="s">
        <v>1009</v>
      </c>
      <c r="E1010" s="19" t="s">
        <v>103</v>
      </c>
      <c r="F1010" s="21">
        <v>31.5</v>
      </c>
      <c r="G1010" s="22"/>
      <c r="H1010" s="22">
        <v>0</v>
      </c>
      <c r="I1010" s="22">
        <f t="shared" si="58"/>
        <v>0</v>
      </c>
      <c r="K1010"/>
    </row>
    <row r="1011" spans="1:11" ht="24" customHeight="1">
      <c r="A1011" s="19" t="s">
        <v>1897</v>
      </c>
      <c r="B1011" s="19" t="s">
        <v>654</v>
      </c>
      <c r="C1011" s="19" t="s">
        <v>39</v>
      </c>
      <c r="D1011" s="20" t="s">
        <v>1010</v>
      </c>
      <c r="E1011" s="19" t="s">
        <v>316</v>
      </c>
      <c r="F1011" s="21">
        <v>10</v>
      </c>
      <c r="G1011" s="22"/>
      <c r="H1011" s="22">
        <v>0</v>
      </c>
      <c r="I1011" s="22">
        <f t="shared" si="58"/>
        <v>0</v>
      </c>
      <c r="K1011"/>
    </row>
    <row r="1012" spans="1:11" ht="24" customHeight="1">
      <c r="A1012" s="19" t="s">
        <v>1898</v>
      </c>
      <c r="B1012" s="19" t="s">
        <v>655</v>
      </c>
      <c r="C1012" s="19" t="s">
        <v>39</v>
      </c>
      <c r="D1012" s="20" t="s">
        <v>1011</v>
      </c>
      <c r="E1012" s="19" t="s">
        <v>316</v>
      </c>
      <c r="F1012" s="21">
        <v>3</v>
      </c>
      <c r="G1012" s="22"/>
      <c r="H1012" s="22">
        <v>0</v>
      </c>
      <c r="I1012" s="22">
        <f t="shared" si="58"/>
        <v>0</v>
      </c>
      <c r="K1012"/>
    </row>
    <row r="1013" spans="1:11" ht="24" customHeight="1">
      <c r="A1013" s="19" t="s">
        <v>1899</v>
      </c>
      <c r="B1013" s="19" t="s">
        <v>656</v>
      </c>
      <c r="C1013" s="19" t="s">
        <v>39</v>
      </c>
      <c r="D1013" s="20" t="s">
        <v>657</v>
      </c>
      <c r="E1013" s="19" t="s">
        <v>316</v>
      </c>
      <c r="F1013" s="21">
        <v>3</v>
      </c>
      <c r="G1013" s="22"/>
      <c r="H1013" s="22">
        <v>0</v>
      </c>
      <c r="I1013" s="22">
        <f t="shared" si="58"/>
        <v>0</v>
      </c>
      <c r="K1013"/>
    </row>
    <row r="1014" spans="1:11" ht="24" customHeight="1">
      <c r="A1014" s="19" t="s">
        <v>1900</v>
      </c>
      <c r="B1014" s="19" t="s">
        <v>658</v>
      </c>
      <c r="C1014" s="19" t="s">
        <v>39</v>
      </c>
      <c r="D1014" s="20" t="s">
        <v>659</v>
      </c>
      <c r="E1014" s="19" t="s">
        <v>316</v>
      </c>
      <c r="F1014" s="21">
        <v>2</v>
      </c>
      <c r="G1014" s="22"/>
      <c r="H1014" s="22">
        <v>0</v>
      </c>
      <c r="I1014" s="22">
        <f t="shared" si="58"/>
        <v>0</v>
      </c>
      <c r="K1014"/>
    </row>
    <row r="1015" spans="1:11" ht="24" customHeight="1">
      <c r="A1015" s="19" t="s">
        <v>1901</v>
      </c>
      <c r="B1015" s="19" t="s">
        <v>507</v>
      </c>
      <c r="C1015" s="19" t="s">
        <v>39</v>
      </c>
      <c r="D1015" s="20" t="s">
        <v>987</v>
      </c>
      <c r="E1015" s="19" t="s">
        <v>316</v>
      </c>
      <c r="F1015" s="21">
        <v>2.7</v>
      </c>
      <c r="G1015" s="22"/>
      <c r="H1015" s="22">
        <v>0</v>
      </c>
      <c r="I1015" s="22">
        <f t="shared" si="58"/>
        <v>0</v>
      </c>
      <c r="K1015"/>
    </row>
    <row r="1016" spans="1:11" ht="24" customHeight="1">
      <c r="A1016" s="19" t="s">
        <v>1902</v>
      </c>
      <c r="B1016" s="19" t="s">
        <v>509</v>
      </c>
      <c r="C1016" s="19" t="s">
        <v>39</v>
      </c>
      <c r="D1016" s="20" t="s">
        <v>989</v>
      </c>
      <c r="E1016" s="19" t="s">
        <v>316</v>
      </c>
      <c r="F1016" s="21">
        <v>1</v>
      </c>
      <c r="G1016" s="22"/>
      <c r="H1016" s="22">
        <v>0</v>
      </c>
      <c r="I1016" s="22">
        <f t="shared" si="58"/>
        <v>0</v>
      </c>
      <c r="K1016"/>
    </row>
    <row r="1017" spans="1:11" ht="24" customHeight="1">
      <c r="A1017" s="19" t="s">
        <v>1903</v>
      </c>
      <c r="B1017" s="19" t="s">
        <v>506</v>
      </c>
      <c r="C1017" s="19" t="s">
        <v>39</v>
      </c>
      <c r="D1017" s="20" t="s">
        <v>986</v>
      </c>
      <c r="E1017" s="19" t="s">
        <v>316</v>
      </c>
      <c r="F1017" s="21">
        <v>2</v>
      </c>
      <c r="G1017" s="22"/>
      <c r="H1017" s="22">
        <v>0</v>
      </c>
      <c r="I1017" s="22">
        <f t="shared" si="58"/>
        <v>0</v>
      </c>
      <c r="K1017"/>
    </row>
    <row r="1018" spans="1:11" ht="24" customHeight="1">
      <c r="A1018" s="19" t="s">
        <v>1904</v>
      </c>
      <c r="B1018" s="19" t="s">
        <v>508</v>
      </c>
      <c r="C1018" s="19" t="s">
        <v>39</v>
      </c>
      <c r="D1018" s="20" t="s">
        <v>988</v>
      </c>
      <c r="E1018" s="19" t="s">
        <v>316</v>
      </c>
      <c r="F1018" s="21">
        <v>2</v>
      </c>
      <c r="G1018" s="22"/>
      <c r="H1018" s="22">
        <v>0</v>
      </c>
      <c r="I1018" s="22">
        <f t="shared" si="58"/>
        <v>0</v>
      </c>
      <c r="K1018"/>
    </row>
    <row r="1019" spans="1:11" ht="24" customHeight="1">
      <c r="A1019" s="19" t="s">
        <v>1905</v>
      </c>
      <c r="B1019" s="19" t="s">
        <v>660</v>
      </c>
      <c r="C1019" s="19" t="s">
        <v>39</v>
      </c>
      <c r="D1019" s="20" t="s">
        <v>1012</v>
      </c>
      <c r="E1019" s="19" t="s">
        <v>316</v>
      </c>
      <c r="F1019" s="21">
        <v>2</v>
      </c>
      <c r="G1019" s="22"/>
      <c r="H1019" s="22">
        <v>0</v>
      </c>
      <c r="I1019" s="22">
        <f t="shared" si="58"/>
        <v>0</v>
      </c>
      <c r="K1019"/>
    </row>
    <row r="1020" spans="1:11" ht="24" customHeight="1">
      <c r="A1020" s="19" t="s">
        <v>1906</v>
      </c>
      <c r="B1020" s="19" t="s">
        <v>661</v>
      </c>
      <c r="C1020" s="19" t="s">
        <v>39</v>
      </c>
      <c r="D1020" s="20" t="s">
        <v>1013</v>
      </c>
      <c r="E1020" s="19" t="s">
        <v>316</v>
      </c>
      <c r="F1020" s="21">
        <v>2</v>
      </c>
      <c r="G1020" s="22"/>
      <c r="H1020" s="22">
        <v>0</v>
      </c>
      <c r="I1020" s="22">
        <f t="shared" si="58"/>
        <v>0</v>
      </c>
      <c r="K1020"/>
    </row>
    <row r="1021" spans="1:11" ht="24" customHeight="1">
      <c r="A1021" s="19" t="s">
        <v>1907</v>
      </c>
      <c r="B1021" s="19" t="s">
        <v>662</v>
      </c>
      <c r="C1021" s="19" t="s">
        <v>39</v>
      </c>
      <c r="D1021" s="20" t="s">
        <v>1014</v>
      </c>
      <c r="E1021" s="19" t="s">
        <v>103</v>
      </c>
      <c r="F1021" s="21">
        <v>14.4</v>
      </c>
      <c r="G1021" s="22"/>
      <c r="H1021" s="22">
        <v>0</v>
      </c>
      <c r="I1021" s="22">
        <f t="shared" si="58"/>
        <v>0</v>
      </c>
      <c r="K1021"/>
    </row>
    <row r="1022" spans="1:11" ht="24" customHeight="1">
      <c r="A1022" s="19" t="s">
        <v>1908</v>
      </c>
      <c r="B1022" s="19" t="s">
        <v>663</v>
      </c>
      <c r="C1022" s="19" t="s">
        <v>39</v>
      </c>
      <c r="D1022" s="20" t="s">
        <v>1015</v>
      </c>
      <c r="E1022" s="19" t="s">
        <v>316</v>
      </c>
      <c r="F1022" s="21">
        <v>1</v>
      </c>
      <c r="G1022" s="22"/>
      <c r="H1022" s="22">
        <v>0</v>
      </c>
      <c r="I1022" s="22">
        <f t="shared" si="58"/>
        <v>0</v>
      </c>
      <c r="K1022"/>
    </row>
    <row r="1023" spans="1:11" ht="24" customHeight="1">
      <c r="A1023" s="19" t="s">
        <v>1909</v>
      </c>
      <c r="B1023" s="19" t="s">
        <v>664</v>
      </c>
      <c r="C1023" s="19" t="s">
        <v>39</v>
      </c>
      <c r="D1023" s="20" t="s">
        <v>1016</v>
      </c>
      <c r="E1023" s="19" t="s">
        <v>316</v>
      </c>
      <c r="F1023" s="21">
        <v>3</v>
      </c>
      <c r="G1023" s="22"/>
      <c r="H1023" s="22">
        <v>0</v>
      </c>
      <c r="I1023" s="22">
        <f t="shared" si="58"/>
        <v>0</v>
      </c>
      <c r="K1023"/>
    </row>
    <row r="1024" spans="1:11" ht="24" customHeight="1">
      <c r="A1024" s="19" t="s">
        <v>1910</v>
      </c>
      <c r="B1024" s="19" t="s">
        <v>665</v>
      </c>
      <c r="C1024" s="19" t="s">
        <v>39</v>
      </c>
      <c r="D1024" s="20" t="s">
        <v>1017</v>
      </c>
      <c r="E1024" s="19" t="s">
        <v>103</v>
      </c>
      <c r="F1024" s="21">
        <v>1</v>
      </c>
      <c r="G1024" s="22"/>
      <c r="H1024" s="22">
        <v>0</v>
      </c>
      <c r="I1024" s="22">
        <f t="shared" si="58"/>
        <v>0</v>
      </c>
      <c r="K1024"/>
    </row>
    <row r="1025" spans="1:11" ht="24" customHeight="1">
      <c r="A1025" s="19" t="s">
        <v>1911</v>
      </c>
      <c r="B1025" s="19" t="s">
        <v>666</v>
      </c>
      <c r="C1025" s="19" t="s">
        <v>39</v>
      </c>
      <c r="D1025" s="20" t="s">
        <v>1018</v>
      </c>
      <c r="E1025" s="19" t="s">
        <v>316</v>
      </c>
      <c r="F1025" s="21">
        <v>2</v>
      </c>
      <c r="G1025" s="22"/>
      <c r="H1025" s="22">
        <v>0</v>
      </c>
      <c r="I1025" s="22">
        <f t="shared" si="58"/>
        <v>0</v>
      </c>
      <c r="K1025"/>
    </row>
    <row r="1026" spans="1:11" ht="24" customHeight="1">
      <c r="A1026" s="19" t="s">
        <v>1912</v>
      </c>
      <c r="B1026" s="19" t="s">
        <v>505</v>
      </c>
      <c r="C1026" s="19" t="s">
        <v>39</v>
      </c>
      <c r="D1026" s="20" t="s">
        <v>985</v>
      </c>
      <c r="E1026" s="19" t="s">
        <v>316</v>
      </c>
      <c r="F1026" s="21">
        <v>4</v>
      </c>
      <c r="G1026" s="22"/>
      <c r="H1026" s="22">
        <v>0</v>
      </c>
      <c r="I1026" s="22">
        <f t="shared" si="58"/>
        <v>0</v>
      </c>
      <c r="K1026"/>
    </row>
    <row r="1027" spans="1:11" ht="24" customHeight="1">
      <c r="A1027" s="19" t="s">
        <v>1913</v>
      </c>
      <c r="B1027" s="19" t="s">
        <v>667</v>
      </c>
      <c r="C1027" s="19" t="s">
        <v>39</v>
      </c>
      <c r="D1027" s="20" t="s">
        <v>1019</v>
      </c>
      <c r="E1027" s="19" t="s">
        <v>316</v>
      </c>
      <c r="F1027" s="21">
        <v>4</v>
      </c>
      <c r="G1027" s="22"/>
      <c r="H1027" s="22">
        <v>0</v>
      </c>
      <c r="I1027" s="22">
        <f t="shared" si="58"/>
        <v>0</v>
      </c>
      <c r="K1027"/>
    </row>
    <row r="1028" spans="1:11" ht="24" customHeight="1">
      <c r="A1028" s="19" t="s">
        <v>1914</v>
      </c>
      <c r="B1028" s="19" t="s">
        <v>668</v>
      </c>
      <c r="C1028" s="19" t="s">
        <v>39</v>
      </c>
      <c r="D1028" s="20" t="s">
        <v>1020</v>
      </c>
      <c r="E1028" s="19" t="s">
        <v>316</v>
      </c>
      <c r="F1028" s="21">
        <v>8.8000000000000007</v>
      </c>
      <c r="G1028" s="22"/>
      <c r="H1028" s="22">
        <v>0</v>
      </c>
      <c r="I1028" s="22">
        <f t="shared" si="58"/>
        <v>0</v>
      </c>
      <c r="K1028"/>
    </row>
    <row r="1029" spans="1:11" ht="24" customHeight="1">
      <c r="A1029" s="19" t="s">
        <v>1915</v>
      </c>
      <c r="B1029" s="19" t="s">
        <v>669</v>
      </c>
      <c r="C1029" s="19" t="s">
        <v>39</v>
      </c>
      <c r="D1029" s="20" t="s">
        <v>1021</v>
      </c>
      <c r="E1029" s="19" t="s">
        <v>316</v>
      </c>
      <c r="F1029" s="21">
        <v>6</v>
      </c>
      <c r="G1029" s="22"/>
      <c r="H1029" s="22">
        <v>0</v>
      </c>
      <c r="I1029" s="22">
        <f t="shared" si="58"/>
        <v>0</v>
      </c>
      <c r="K1029"/>
    </row>
    <row r="1030" spans="1:11" ht="24" customHeight="1">
      <c r="A1030" s="19" t="s">
        <v>1916</v>
      </c>
      <c r="B1030" s="19" t="s">
        <v>670</v>
      </c>
      <c r="C1030" s="19" t="s">
        <v>39</v>
      </c>
      <c r="D1030" s="20" t="s">
        <v>671</v>
      </c>
      <c r="E1030" s="19" t="s">
        <v>316</v>
      </c>
      <c r="F1030" s="21">
        <v>4</v>
      </c>
      <c r="G1030" s="22"/>
      <c r="H1030" s="22">
        <v>0</v>
      </c>
      <c r="I1030" s="22">
        <f t="shared" si="58"/>
        <v>0</v>
      </c>
      <c r="K1030"/>
    </row>
    <row r="1031" spans="1:11" ht="24" customHeight="1">
      <c r="A1031" s="19" t="s">
        <v>1917</v>
      </c>
      <c r="B1031" s="19" t="s">
        <v>672</v>
      </c>
      <c r="C1031" s="19" t="s">
        <v>39</v>
      </c>
      <c r="D1031" s="20" t="s">
        <v>673</v>
      </c>
      <c r="E1031" s="19" t="s">
        <v>316</v>
      </c>
      <c r="F1031" s="21">
        <v>4</v>
      </c>
      <c r="G1031" s="22"/>
      <c r="H1031" s="22">
        <v>0</v>
      </c>
      <c r="I1031" s="22">
        <f t="shared" si="58"/>
        <v>0</v>
      </c>
      <c r="K1031"/>
    </row>
    <row r="1032" spans="1:11" ht="24" customHeight="1">
      <c r="A1032" s="19" t="s">
        <v>1918</v>
      </c>
      <c r="B1032" s="19" t="s">
        <v>674</v>
      </c>
      <c r="C1032" s="19" t="s">
        <v>39</v>
      </c>
      <c r="D1032" s="20" t="s">
        <v>675</v>
      </c>
      <c r="E1032" s="19" t="s">
        <v>316</v>
      </c>
      <c r="F1032" s="21">
        <v>6</v>
      </c>
      <c r="G1032" s="22"/>
      <c r="H1032" s="22">
        <v>0</v>
      </c>
      <c r="I1032" s="22">
        <f t="shared" si="58"/>
        <v>0</v>
      </c>
      <c r="K1032"/>
    </row>
    <row r="1033" spans="1:11" ht="24" customHeight="1">
      <c r="A1033" s="19" t="s">
        <v>1919</v>
      </c>
      <c r="B1033" s="19" t="s">
        <v>676</v>
      </c>
      <c r="C1033" s="19" t="s">
        <v>39</v>
      </c>
      <c r="D1033" s="20" t="s">
        <v>677</v>
      </c>
      <c r="E1033" s="19" t="s">
        <v>316</v>
      </c>
      <c r="F1033" s="21">
        <v>4</v>
      </c>
      <c r="G1033" s="22"/>
      <c r="H1033" s="22">
        <v>0</v>
      </c>
      <c r="I1033" s="22">
        <f t="shared" si="58"/>
        <v>0</v>
      </c>
      <c r="K1033"/>
    </row>
    <row r="1034" spans="1:11" ht="24" customHeight="1">
      <c r="A1034" s="19" t="s">
        <v>1920</v>
      </c>
      <c r="B1034" s="19" t="s">
        <v>678</v>
      </c>
      <c r="C1034" s="19" t="s">
        <v>39</v>
      </c>
      <c r="D1034" s="20" t="s">
        <v>1022</v>
      </c>
      <c r="E1034" s="19" t="s">
        <v>316</v>
      </c>
      <c r="F1034" s="21">
        <v>4</v>
      </c>
      <c r="G1034" s="22"/>
      <c r="H1034" s="22">
        <v>0</v>
      </c>
      <c r="I1034" s="22">
        <f t="shared" si="58"/>
        <v>0</v>
      </c>
      <c r="K1034"/>
    </row>
    <row r="1035" spans="1:11" ht="24" customHeight="1">
      <c r="A1035" s="19" t="s">
        <v>1921</v>
      </c>
      <c r="B1035" s="19" t="s">
        <v>679</v>
      </c>
      <c r="C1035" s="19" t="s">
        <v>39</v>
      </c>
      <c r="D1035" s="20" t="s">
        <v>1023</v>
      </c>
      <c r="E1035" s="19" t="s">
        <v>316</v>
      </c>
      <c r="F1035" s="21">
        <v>2</v>
      </c>
      <c r="G1035" s="22"/>
      <c r="H1035" s="22">
        <v>0</v>
      </c>
      <c r="I1035" s="22">
        <f t="shared" si="58"/>
        <v>0</v>
      </c>
      <c r="K1035"/>
    </row>
    <row r="1036" spans="1:11" ht="24" customHeight="1">
      <c r="A1036" s="19" t="s">
        <v>1922</v>
      </c>
      <c r="B1036" s="19" t="s">
        <v>680</v>
      </c>
      <c r="C1036" s="19" t="s">
        <v>39</v>
      </c>
      <c r="D1036" s="20" t="s">
        <v>1024</v>
      </c>
      <c r="E1036" s="19" t="s">
        <v>103</v>
      </c>
      <c r="F1036" s="21">
        <v>2.9</v>
      </c>
      <c r="G1036" s="22"/>
      <c r="H1036" s="22">
        <v>0</v>
      </c>
      <c r="I1036" s="22">
        <f t="shared" si="58"/>
        <v>0</v>
      </c>
      <c r="K1036"/>
    </row>
    <row r="1037" spans="1:11" ht="24" customHeight="1">
      <c r="A1037" s="19" t="s">
        <v>1923</v>
      </c>
      <c r="B1037" s="19" t="s">
        <v>681</v>
      </c>
      <c r="C1037" s="19" t="s">
        <v>39</v>
      </c>
      <c r="D1037" s="20" t="s">
        <v>1025</v>
      </c>
      <c r="E1037" s="19" t="s">
        <v>316</v>
      </c>
      <c r="F1037" s="21">
        <v>3</v>
      </c>
      <c r="G1037" s="22"/>
      <c r="H1037" s="22">
        <v>0</v>
      </c>
      <c r="I1037" s="22">
        <f t="shared" si="58"/>
        <v>0</v>
      </c>
      <c r="K1037"/>
    </row>
    <row r="1038" spans="1:11" ht="24" customHeight="1">
      <c r="A1038" s="19" t="s">
        <v>1924</v>
      </c>
      <c r="B1038" s="19" t="s">
        <v>682</v>
      </c>
      <c r="C1038" s="19" t="s">
        <v>39</v>
      </c>
      <c r="D1038" s="20" t="s">
        <v>1026</v>
      </c>
      <c r="E1038" s="19" t="s">
        <v>316</v>
      </c>
      <c r="F1038" s="21">
        <v>2</v>
      </c>
      <c r="G1038" s="22"/>
      <c r="H1038" s="22">
        <v>0</v>
      </c>
      <c r="I1038" s="22">
        <f t="shared" si="58"/>
        <v>0</v>
      </c>
      <c r="K1038"/>
    </row>
    <row r="1039" spans="1:11" ht="24" customHeight="1">
      <c r="A1039" s="19" t="s">
        <v>1925</v>
      </c>
      <c r="B1039" s="19" t="s">
        <v>683</v>
      </c>
      <c r="C1039" s="19" t="s">
        <v>39</v>
      </c>
      <c r="D1039" s="20" t="s">
        <v>684</v>
      </c>
      <c r="E1039" s="19" t="s">
        <v>316</v>
      </c>
      <c r="F1039" s="21">
        <v>2</v>
      </c>
      <c r="G1039" s="22"/>
      <c r="H1039" s="22">
        <v>0</v>
      </c>
      <c r="I1039" s="22">
        <f t="shared" si="58"/>
        <v>0</v>
      </c>
      <c r="K1039"/>
    </row>
    <row r="1040" spans="1:11" ht="24" customHeight="1">
      <c r="A1040" s="19" t="s">
        <v>1926</v>
      </c>
      <c r="B1040" s="19" t="s">
        <v>685</v>
      </c>
      <c r="C1040" s="19" t="s">
        <v>39</v>
      </c>
      <c r="D1040" s="20" t="s">
        <v>686</v>
      </c>
      <c r="E1040" s="19" t="s">
        <v>316</v>
      </c>
      <c r="F1040" s="21">
        <v>2</v>
      </c>
      <c r="G1040" s="22"/>
      <c r="H1040" s="22">
        <v>0</v>
      </c>
      <c r="I1040" s="22">
        <f t="shared" si="58"/>
        <v>0</v>
      </c>
      <c r="K1040"/>
    </row>
    <row r="1041" spans="1:11" ht="36" customHeight="1">
      <c r="A1041" s="19" t="s">
        <v>1927</v>
      </c>
      <c r="B1041" s="19" t="s">
        <v>687</v>
      </c>
      <c r="C1041" s="19" t="s">
        <v>39</v>
      </c>
      <c r="D1041" s="20" t="s">
        <v>688</v>
      </c>
      <c r="E1041" s="19" t="s">
        <v>316</v>
      </c>
      <c r="F1041" s="21">
        <v>5</v>
      </c>
      <c r="G1041" s="22"/>
      <c r="H1041" s="22">
        <v>0</v>
      </c>
      <c r="I1041" s="22">
        <f t="shared" si="58"/>
        <v>0</v>
      </c>
      <c r="K1041"/>
    </row>
    <row r="1042" spans="1:11" ht="24" customHeight="1">
      <c r="A1042" s="19" t="s">
        <v>1928</v>
      </c>
      <c r="B1042" s="19" t="s">
        <v>689</v>
      </c>
      <c r="C1042" s="19" t="s">
        <v>39</v>
      </c>
      <c r="D1042" s="20" t="s">
        <v>690</v>
      </c>
      <c r="E1042" s="19" t="s">
        <v>316</v>
      </c>
      <c r="F1042" s="21">
        <v>5</v>
      </c>
      <c r="G1042" s="22"/>
      <c r="H1042" s="22">
        <v>0</v>
      </c>
      <c r="I1042" s="22">
        <f t="shared" si="58"/>
        <v>0</v>
      </c>
      <c r="K1042"/>
    </row>
    <row r="1043" spans="1:11" ht="36" customHeight="1">
      <c r="A1043" s="19" t="s">
        <v>1929</v>
      </c>
      <c r="B1043" s="19" t="s">
        <v>691</v>
      </c>
      <c r="C1043" s="19" t="s">
        <v>39</v>
      </c>
      <c r="D1043" s="20" t="s">
        <v>1027</v>
      </c>
      <c r="E1043" s="19" t="s">
        <v>316</v>
      </c>
      <c r="F1043" s="21">
        <v>7.5</v>
      </c>
      <c r="G1043" s="22"/>
      <c r="H1043" s="22">
        <v>0</v>
      </c>
      <c r="I1043" s="22">
        <f t="shared" si="58"/>
        <v>0</v>
      </c>
      <c r="K1043"/>
    </row>
    <row r="1044" spans="1:11" ht="24" customHeight="1">
      <c r="A1044" s="19" t="s">
        <v>1930</v>
      </c>
      <c r="B1044" s="19" t="s">
        <v>692</v>
      </c>
      <c r="C1044" s="19" t="s">
        <v>39</v>
      </c>
      <c r="D1044" s="20" t="s">
        <v>1028</v>
      </c>
      <c r="E1044" s="19" t="s">
        <v>316</v>
      </c>
      <c r="F1044" s="21">
        <v>1.3</v>
      </c>
      <c r="G1044" s="22"/>
      <c r="H1044" s="22">
        <v>0</v>
      </c>
      <c r="I1044" s="22">
        <f t="shared" si="58"/>
        <v>0</v>
      </c>
      <c r="K1044"/>
    </row>
    <row r="1045" spans="1:11" ht="24" customHeight="1">
      <c r="A1045" s="19" t="s">
        <v>1931</v>
      </c>
      <c r="B1045" s="19" t="s">
        <v>126</v>
      </c>
      <c r="C1045" s="19" t="s">
        <v>39</v>
      </c>
      <c r="D1045" s="20" t="s">
        <v>127</v>
      </c>
      <c r="E1045" s="19" t="s">
        <v>316</v>
      </c>
      <c r="F1045" s="21">
        <v>3</v>
      </c>
      <c r="G1045" s="22"/>
      <c r="H1045" s="22">
        <v>0</v>
      </c>
      <c r="I1045" s="22">
        <f t="shared" si="58"/>
        <v>0</v>
      </c>
      <c r="K1045"/>
    </row>
    <row r="1046" spans="1:11" ht="24" customHeight="1">
      <c r="A1046" s="19" t="s">
        <v>1932</v>
      </c>
      <c r="B1046" s="19" t="s">
        <v>693</v>
      </c>
      <c r="C1046" s="19" t="s">
        <v>39</v>
      </c>
      <c r="D1046" s="20" t="s">
        <v>2646</v>
      </c>
      <c r="E1046" s="19" t="s">
        <v>103</v>
      </c>
      <c r="F1046" s="21">
        <v>7.57</v>
      </c>
      <c r="G1046" s="22"/>
      <c r="H1046" s="22">
        <v>0</v>
      </c>
      <c r="I1046" s="22">
        <f t="shared" si="58"/>
        <v>0</v>
      </c>
      <c r="K1046"/>
    </row>
    <row r="1047" spans="1:11" ht="24" customHeight="1">
      <c r="A1047" s="19" t="s">
        <v>1933</v>
      </c>
      <c r="B1047" s="19" t="s">
        <v>694</v>
      </c>
      <c r="C1047" s="19" t="s">
        <v>39</v>
      </c>
      <c r="D1047" s="20" t="s">
        <v>695</v>
      </c>
      <c r="E1047" s="19" t="s">
        <v>103</v>
      </c>
      <c r="F1047" s="21">
        <v>14.57</v>
      </c>
      <c r="G1047" s="22"/>
      <c r="H1047" s="22">
        <v>0</v>
      </c>
      <c r="I1047" s="22">
        <f t="shared" si="58"/>
        <v>0</v>
      </c>
      <c r="K1047"/>
    </row>
    <row r="1048" spans="1:11" ht="24" customHeight="1">
      <c r="A1048" s="19" t="s">
        <v>1934</v>
      </c>
      <c r="B1048" s="19" t="s">
        <v>696</v>
      </c>
      <c r="C1048" s="19" t="s">
        <v>7</v>
      </c>
      <c r="D1048" s="20" t="s">
        <v>697</v>
      </c>
      <c r="E1048" s="19" t="s">
        <v>316</v>
      </c>
      <c r="F1048" s="21">
        <v>1</v>
      </c>
      <c r="G1048" s="22"/>
      <c r="H1048" s="22">
        <v>0</v>
      </c>
      <c r="I1048" s="22">
        <f t="shared" si="58"/>
        <v>0</v>
      </c>
      <c r="K1048"/>
    </row>
    <row r="1049" spans="1:11" ht="43.5" customHeight="1">
      <c r="A1049" s="19" t="s">
        <v>1935</v>
      </c>
      <c r="B1049" s="19" t="s">
        <v>698</v>
      </c>
      <c r="C1049" s="19" t="s">
        <v>7</v>
      </c>
      <c r="D1049" s="20" t="s">
        <v>699</v>
      </c>
      <c r="E1049" s="19" t="s">
        <v>316</v>
      </c>
      <c r="F1049" s="21">
        <v>2</v>
      </c>
      <c r="G1049" s="22"/>
      <c r="H1049" s="22">
        <v>0</v>
      </c>
      <c r="I1049" s="22">
        <f t="shared" si="58"/>
        <v>0</v>
      </c>
      <c r="K1049"/>
    </row>
    <row r="1050" spans="1:11" ht="24" customHeight="1">
      <c r="A1050" s="19" t="s">
        <v>1936</v>
      </c>
      <c r="B1050" s="19" t="s">
        <v>700</v>
      </c>
      <c r="C1050" s="19" t="s">
        <v>7</v>
      </c>
      <c r="D1050" s="20" t="s">
        <v>2647</v>
      </c>
      <c r="E1050" s="19" t="s">
        <v>316</v>
      </c>
      <c r="F1050" s="21">
        <v>4</v>
      </c>
      <c r="G1050" s="22"/>
      <c r="H1050" s="22">
        <v>0</v>
      </c>
      <c r="I1050" s="22">
        <f t="shared" si="58"/>
        <v>0</v>
      </c>
      <c r="K1050"/>
    </row>
    <row r="1051" spans="1:11" ht="24" customHeight="1">
      <c r="A1051" s="2" t="s">
        <v>1937</v>
      </c>
      <c r="B1051" s="2"/>
      <c r="C1051" s="2"/>
      <c r="D1051" s="3" t="s">
        <v>117</v>
      </c>
      <c r="E1051" s="3" t="s">
        <v>2626</v>
      </c>
      <c r="F1051" s="4"/>
      <c r="G1051" s="5"/>
      <c r="H1051" s="5"/>
      <c r="I1051" s="6"/>
      <c r="K1051"/>
    </row>
    <row r="1052" spans="1:11" ht="24" customHeight="1">
      <c r="A1052" s="14" t="s">
        <v>1938</v>
      </c>
      <c r="B1052" s="14"/>
      <c r="C1052" s="14"/>
      <c r="D1052" s="15" t="s">
        <v>701</v>
      </c>
      <c r="E1052" s="15" t="s">
        <v>2626</v>
      </c>
      <c r="F1052" s="16"/>
      <c r="G1052" s="17"/>
      <c r="H1052" s="17"/>
      <c r="I1052" s="18"/>
      <c r="K1052"/>
    </row>
    <row r="1053" spans="1:11" ht="24" customHeight="1">
      <c r="A1053" s="10" t="s">
        <v>1939</v>
      </c>
      <c r="B1053" s="10" t="s">
        <v>702</v>
      </c>
      <c r="C1053" s="10" t="s">
        <v>39</v>
      </c>
      <c r="D1053" s="11" t="s">
        <v>703</v>
      </c>
      <c r="E1053" s="10" t="s">
        <v>21</v>
      </c>
      <c r="F1053" s="12">
        <v>1124.6099999999999</v>
      </c>
      <c r="G1053" s="13"/>
      <c r="H1053" s="13">
        <v>0</v>
      </c>
      <c r="I1053" s="13">
        <f t="shared" ref="I1053:I1059" si="59">ROUND(F1053 * H1053, 2)</f>
        <v>0</v>
      </c>
      <c r="K1053"/>
    </row>
    <row r="1054" spans="1:11" ht="24" customHeight="1">
      <c r="A1054" s="10" t="s">
        <v>1940</v>
      </c>
      <c r="B1054" s="10" t="s">
        <v>55</v>
      </c>
      <c r="C1054" s="10" t="s">
        <v>39</v>
      </c>
      <c r="D1054" s="11" t="s">
        <v>56</v>
      </c>
      <c r="E1054" s="10" t="s">
        <v>21</v>
      </c>
      <c r="F1054" s="12">
        <v>1461.99</v>
      </c>
      <c r="G1054" s="13"/>
      <c r="H1054" s="13">
        <v>0</v>
      </c>
      <c r="I1054" s="13">
        <f t="shared" si="59"/>
        <v>0</v>
      </c>
      <c r="K1054"/>
    </row>
    <row r="1055" spans="1:11" ht="24" customHeight="1">
      <c r="A1055" s="10" t="s">
        <v>1941</v>
      </c>
      <c r="B1055" s="10" t="s">
        <v>151</v>
      </c>
      <c r="C1055" s="10" t="s">
        <v>39</v>
      </c>
      <c r="D1055" s="11" t="s">
        <v>152</v>
      </c>
      <c r="E1055" s="10" t="s">
        <v>2725</v>
      </c>
      <c r="F1055" s="12">
        <v>7309.97</v>
      </c>
      <c r="G1055" s="13"/>
      <c r="H1055" s="13">
        <v>0</v>
      </c>
      <c r="I1055" s="13">
        <f t="shared" si="59"/>
        <v>0</v>
      </c>
      <c r="K1055"/>
    </row>
    <row r="1056" spans="1:11" ht="24" customHeight="1">
      <c r="A1056" s="10" t="s">
        <v>1942</v>
      </c>
      <c r="B1056" s="10" t="s">
        <v>704</v>
      </c>
      <c r="C1056" s="10" t="s">
        <v>39</v>
      </c>
      <c r="D1056" s="11" t="s">
        <v>705</v>
      </c>
      <c r="E1056" s="10" t="s">
        <v>21</v>
      </c>
      <c r="F1056" s="12">
        <v>1124.6099999999999</v>
      </c>
      <c r="G1056" s="13"/>
      <c r="H1056" s="13">
        <v>0</v>
      </c>
      <c r="I1056" s="13">
        <f t="shared" si="59"/>
        <v>0</v>
      </c>
      <c r="K1056"/>
    </row>
    <row r="1057" spans="1:11" ht="24" customHeight="1">
      <c r="A1057" s="10" t="s">
        <v>1943</v>
      </c>
      <c r="B1057" s="10" t="s">
        <v>706</v>
      </c>
      <c r="C1057" s="10" t="s">
        <v>39</v>
      </c>
      <c r="D1057" s="11" t="s">
        <v>707</v>
      </c>
      <c r="E1057" s="10" t="s">
        <v>13</v>
      </c>
      <c r="F1057" s="12">
        <v>3748.7</v>
      </c>
      <c r="G1057" s="13"/>
      <c r="H1057" s="13">
        <v>0</v>
      </c>
      <c r="I1057" s="13">
        <f t="shared" si="59"/>
        <v>0</v>
      </c>
      <c r="K1057"/>
    </row>
    <row r="1058" spans="1:11" ht="24" customHeight="1">
      <c r="A1058" s="10" t="s">
        <v>1944</v>
      </c>
      <c r="B1058" s="10" t="s">
        <v>708</v>
      </c>
      <c r="C1058" s="10" t="s">
        <v>39</v>
      </c>
      <c r="D1058" s="11" t="s">
        <v>709</v>
      </c>
      <c r="E1058" s="10" t="s">
        <v>21</v>
      </c>
      <c r="F1058" s="12">
        <v>3748.7</v>
      </c>
      <c r="G1058" s="13"/>
      <c r="H1058" s="13">
        <v>0</v>
      </c>
      <c r="I1058" s="13">
        <f t="shared" si="59"/>
        <v>0</v>
      </c>
      <c r="K1058"/>
    </row>
    <row r="1059" spans="1:11" ht="36" customHeight="1">
      <c r="A1059" s="10" t="s">
        <v>1945</v>
      </c>
      <c r="B1059" s="10" t="s">
        <v>710</v>
      </c>
      <c r="C1059" s="10" t="s">
        <v>39</v>
      </c>
      <c r="D1059" s="11" t="s">
        <v>1029</v>
      </c>
      <c r="E1059" s="10" t="s">
        <v>103</v>
      </c>
      <c r="F1059" s="12">
        <v>1086.4100000000001</v>
      </c>
      <c r="G1059" s="13"/>
      <c r="H1059" s="13">
        <v>0</v>
      </c>
      <c r="I1059" s="13">
        <f t="shared" si="59"/>
        <v>0</v>
      </c>
      <c r="K1059"/>
    </row>
    <row r="1060" spans="1:11" ht="24" customHeight="1">
      <c r="A1060" s="14" t="s">
        <v>1946</v>
      </c>
      <c r="B1060" s="14"/>
      <c r="C1060" s="14"/>
      <c r="D1060" s="15" t="s">
        <v>711</v>
      </c>
      <c r="E1060" s="15" t="s">
        <v>2626</v>
      </c>
      <c r="F1060" s="16"/>
      <c r="G1060" s="17"/>
      <c r="H1060" s="17"/>
      <c r="I1060" s="18"/>
      <c r="K1060"/>
    </row>
    <row r="1061" spans="1:11" ht="24" customHeight="1">
      <c r="A1061" s="10" t="s">
        <v>1947</v>
      </c>
      <c r="B1061" s="10" t="s">
        <v>712</v>
      </c>
      <c r="C1061" s="10" t="s">
        <v>39</v>
      </c>
      <c r="D1061" s="11" t="s">
        <v>713</v>
      </c>
      <c r="E1061" s="10" t="s">
        <v>21</v>
      </c>
      <c r="F1061" s="12">
        <v>53.79</v>
      </c>
      <c r="G1061" s="13"/>
      <c r="H1061" s="13">
        <v>0</v>
      </c>
      <c r="I1061" s="13">
        <f>ROUND(F1061 * H1061, 2)</f>
        <v>0</v>
      </c>
      <c r="K1061"/>
    </row>
    <row r="1062" spans="1:11" ht="24" customHeight="1">
      <c r="A1062" s="10" t="s">
        <v>1948</v>
      </c>
      <c r="B1062" s="10" t="s">
        <v>714</v>
      </c>
      <c r="C1062" s="10" t="s">
        <v>39</v>
      </c>
      <c r="D1062" s="11" t="s">
        <v>715</v>
      </c>
      <c r="E1062" s="10" t="s">
        <v>13</v>
      </c>
      <c r="F1062" s="12">
        <v>1075.8599999999999</v>
      </c>
      <c r="G1062" s="13"/>
      <c r="H1062" s="13">
        <v>0</v>
      </c>
      <c r="I1062" s="13">
        <f>ROUND(F1062 * H1062, 2)</f>
        <v>0</v>
      </c>
      <c r="K1062"/>
    </row>
    <row r="1063" spans="1:11" ht="24" customHeight="1">
      <c r="A1063" s="14" t="s">
        <v>1949</v>
      </c>
      <c r="B1063" s="14"/>
      <c r="C1063" s="14"/>
      <c r="D1063" s="15" t="s">
        <v>113</v>
      </c>
      <c r="E1063" s="15" t="s">
        <v>2626</v>
      </c>
      <c r="F1063" s="16"/>
      <c r="G1063" s="17"/>
      <c r="H1063" s="17"/>
      <c r="I1063" s="18"/>
      <c r="K1063"/>
    </row>
    <row r="1064" spans="1:11" ht="24" customHeight="1">
      <c r="A1064" s="10" t="s">
        <v>1950</v>
      </c>
      <c r="B1064" s="10" t="s">
        <v>716</v>
      </c>
      <c r="C1064" s="10" t="s">
        <v>39</v>
      </c>
      <c r="D1064" s="11" t="s">
        <v>717</v>
      </c>
      <c r="E1064" s="10" t="s">
        <v>13</v>
      </c>
      <c r="F1064" s="12">
        <v>13037.53</v>
      </c>
      <c r="G1064" s="13"/>
      <c r="H1064" s="13">
        <v>0</v>
      </c>
      <c r="I1064" s="13">
        <f>ROUND(F1064 * H1064, 2)</f>
        <v>0</v>
      </c>
      <c r="K1064"/>
    </row>
    <row r="1065" spans="1:11" ht="24" customHeight="1">
      <c r="A1065" s="10" t="s">
        <v>1951</v>
      </c>
      <c r="B1065" s="10" t="s">
        <v>79</v>
      </c>
      <c r="C1065" s="10" t="s">
        <v>39</v>
      </c>
      <c r="D1065" s="11" t="s">
        <v>946</v>
      </c>
      <c r="E1065" s="10" t="s">
        <v>103</v>
      </c>
      <c r="F1065" s="12">
        <v>975.31</v>
      </c>
      <c r="G1065" s="13"/>
      <c r="H1065" s="13">
        <v>0</v>
      </c>
      <c r="I1065" s="13">
        <f>ROUND(F1065 * H1065, 2)</f>
        <v>0</v>
      </c>
      <c r="K1065"/>
    </row>
    <row r="1066" spans="1:11" ht="24" customHeight="1">
      <c r="A1066" s="10" t="s">
        <v>1952</v>
      </c>
      <c r="B1066" s="10" t="s">
        <v>91</v>
      </c>
      <c r="C1066" s="10" t="s">
        <v>39</v>
      </c>
      <c r="D1066" s="11" t="s">
        <v>92</v>
      </c>
      <c r="E1066" s="10" t="s">
        <v>13</v>
      </c>
      <c r="F1066" s="12">
        <v>14</v>
      </c>
      <c r="G1066" s="13"/>
      <c r="H1066" s="13">
        <v>0</v>
      </c>
      <c r="I1066" s="13">
        <f>ROUND(F1066 * H1066, 2)</f>
        <v>0</v>
      </c>
      <c r="K1066"/>
    </row>
    <row r="1067" spans="1:11" ht="24" customHeight="1">
      <c r="A1067" s="10" t="s">
        <v>1953</v>
      </c>
      <c r="B1067" s="10" t="s">
        <v>718</v>
      </c>
      <c r="C1067" s="10" t="s">
        <v>39</v>
      </c>
      <c r="D1067" s="11" t="s">
        <v>719</v>
      </c>
      <c r="E1067" s="10" t="s">
        <v>13</v>
      </c>
      <c r="F1067" s="12">
        <v>150</v>
      </c>
      <c r="G1067" s="13"/>
      <c r="H1067" s="13">
        <v>0</v>
      </c>
      <c r="I1067" s="13">
        <f>ROUND(F1067 * H1067, 2)</f>
        <v>0</v>
      </c>
      <c r="K1067"/>
    </row>
    <row r="1068" spans="1:11" ht="24" customHeight="1">
      <c r="A1068" s="2" t="s">
        <v>1954</v>
      </c>
      <c r="B1068" s="2"/>
      <c r="C1068" s="2"/>
      <c r="D1068" s="3" t="s">
        <v>720</v>
      </c>
      <c r="E1068" s="3" t="s">
        <v>2626</v>
      </c>
      <c r="F1068" s="4"/>
      <c r="G1068" s="5"/>
      <c r="H1068" s="5"/>
      <c r="I1068" s="6"/>
      <c r="K1068"/>
    </row>
    <row r="1069" spans="1:11" ht="24" customHeight="1">
      <c r="A1069" s="14" t="s">
        <v>1955</v>
      </c>
      <c r="B1069" s="14"/>
      <c r="C1069" s="14"/>
      <c r="D1069" s="15" t="s">
        <v>307</v>
      </c>
      <c r="E1069" s="15" t="s">
        <v>2626</v>
      </c>
      <c r="F1069" s="16"/>
      <c r="G1069" s="17"/>
      <c r="H1069" s="17"/>
      <c r="I1069" s="18"/>
      <c r="K1069"/>
    </row>
    <row r="1070" spans="1:11" ht="24" customHeight="1">
      <c r="A1070" s="10" t="s">
        <v>1956</v>
      </c>
      <c r="B1070" s="10" t="s">
        <v>333</v>
      </c>
      <c r="C1070" s="10" t="s">
        <v>7</v>
      </c>
      <c r="D1070" s="11" t="s">
        <v>2636</v>
      </c>
      <c r="E1070" s="10" t="s">
        <v>2726</v>
      </c>
      <c r="F1070" s="12">
        <v>600</v>
      </c>
      <c r="G1070" s="13"/>
      <c r="H1070" s="13">
        <v>0</v>
      </c>
      <c r="I1070" s="13">
        <f>ROUND(F1070 * H1070, 2)</f>
        <v>0</v>
      </c>
      <c r="K1070"/>
    </row>
    <row r="1071" spans="1:11" ht="24" customHeight="1">
      <c r="A1071" s="10" t="s">
        <v>1957</v>
      </c>
      <c r="B1071" s="10" t="s">
        <v>721</v>
      </c>
      <c r="C1071" s="10" t="s">
        <v>7</v>
      </c>
      <c r="D1071" s="11" t="s">
        <v>2648</v>
      </c>
      <c r="E1071" s="10" t="s">
        <v>2726</v>
      </c>
      <c r="F1071" s="12">
        <v>600</v>
      </c>
      <c r="G1071" s="13"/>
      <c r="H1071" s="13">
        <v>0</v>
      </c>
      <c r="I1071" s="13">
        <f>ROUND(F1071 * H1071, 2)</f>
        <v>0</v>
      </c>
      <c r="K1071"/>
    </row>
    <row r="1072" spans="1:11" ht="24" customHeight="1">
      <c r="A1072" s="14" t="s">
        <v>1958</v>
      </c>
      <c r="B1072" s="14"/>
      <c r="C1072" s="14"/>
      <c r="D1072" s="15" t="s">
        <v>722</v>
      </c>
      <c r="E1072" s="15" t="s">
        <v>2626</v>
      </c>
      <c r="F1072" s="16"/>
      <c r="G1072" s="17"/>
      <c r="H1072" s="17"/>
      <c r="I1072" s="18"/>
      <c r="K1072"/>
    </row>
    <row r="1073" spans="1:11" ht="24" customHeight="1">
      <c r="A1073" s="14" t="s">
        <v>1959</v>
      </c>
      <c r="B1073" s="14"/>
      <c r="C1073" s="14"/>
      <c r="D1073" s="15" t="s">
        <v>723</v>
      </c>
      <c r="E1073" s="15" t="s">
        <v>2626</v>
      </c>
      <c r="F1073" s="16"/>
      <c r="G1073" s="17"/>
      <c r="H1073" s="17"/>
      <c r="I1073" s="18"/>
      <c r="K1073"/>
    </row>
    <row r="1074" spans="1:11" ht="24" customHeight="1">
      <c r="A1074" s="19" t="s">
        <v>1960</v>
      </c>
      <c r="B1074" s="19" t="s">
        <v>732</v>
      </c>
      <c r="C1074" s="19" t="s">
        <v>11</v>
      </c>
      <c r="D1074" s="20" t="s">
        <v>733</v>
      </c>
      <c r="E1074" s="19" t="s">
        <v>97</v>
      </c>
      <c r="F1074" s="21">
        <v>3</v>
      </c>
      <c r="G1074" s="22"/>
      <c r="H1074" s="22">
        <v>0</v>
      </c>
      <c r="I1074" s="22">
        <f t="shared" ref="I1074:I1104" si="60">ROUND(F1074 * H1074, 2)</f>
        <v>0</v>
      </c>
      <c r="K1074"/>
    </row>
    <row r="1075" spans="1:11" ht="30.75" customHeight="1">
      <c r="A1075" s="19" t="s">
        <v>1961</v>
      </c>
      <c r="B1075" s="19" t="s">
        <v>724</v>
      </c>
      <c r="C1075" s="19" t="s">
        <v>11</v>
      </c>
      <c r="D1075" s="20" t="s">
        <v>725</v>
      </c>
      <c r="E1075" s="19" t="s">
        <v>97</v>
      </c>
      <c r="F1075" s="21">
        <v>3</v>
      </c>
      <c r="G1075" s="22"/>
      <c r="H1075" s="22">
        <v>0</v>
      </c>
      <c r="I1075" s="22">
        <f t="shared" si="60"/>
        <v>0</v>
      </c>
      <c r="K1075"/>
    </row>
    <row r="1076" spans="1:11" ht="30" customHeight="1">
      <c r="A1076" s="19" t="s">
        <v>1962</v>
      </c>
      <c r="B1076" s="19" t="s">
        <v>728</v>
      </c>
      <c r="C1076" s="19" t="s">
        <v>11</v>
      </c>
      <c r="D1076" s="20" t="s">
        <v>729</v>
      </c>
      <c r="E1076" s="19" t="s">
        <v>97</v>
      </c>
      <c r="F1076" s="21">
        <v>3</v>
      </c>
      <c r="G1076" s="22"/>
      <c r="H1076" s="22">
        <v>0</v>
      </c>
      <c r="I1076" s="22">
        <f t="shared" si="60"/>
        <v>0</v>
      </c>
      <c r="K1076"/>
    </row>
    <row r="1077" spans="1:11" ht="36" customHeight="1">
      <c r="A1077" s="19" t="s">
        <v>1963</v>
      </c>
      <c r="B1077" s="19" t="s">
        <v>730</v>
      </c>
      <c r="C1077" s="19" t="s">
        <v>11</v>
      </c>
      <c r="D1077" s="20" t="s">
        <v>731</v>
      </c>
      <c r="E1077" s="19" t="s">
        <v>97</v>
      </c>
      <c r="F1077" s="21">
        <v>3</v>
      </c>
      <c r="G1077" s="22"/>
      <c r="H1077" s="22">
        <v>0</v>
      </c>
      <c r="I1077" s="22">
        <f t="shared" si="60"/>
        <v>0</v>
      </c>
      <c r="K1077"/>
    </row>
    <row r="1078" spans="1:11" ht="24" customHeight="1">
      <c r="A1078" s="19" t="s">
        <v>1964</v>
      </c>
      <c r="B1078" s="19" t="s">
        <v>736</v>
      </c>
      <c r="C1078" s="19" t="s">
        <v>7</v>
      </c>
      <c r="D1078" s="20" t="s">
        <v>3316</v>
      </c>
      <c r="E1078" s="19" t="s">
        <v>316</v>
      </c>
      <c r="F1078" s="21">
        <v>3</v>
      </c>
      <c r="G1078" s="22"/>
      <c r="H1078" s="22">
        <v>0</v>
      </c>
      <c r="I1078" s="22">
        <f t="shared" si="60"/>
        <v>0</v>
      </c>
      <c r="K1078"/>
    </row>
    <row r="1079" spans="1:11" ht="32.25" customHeight="1">
      <c r="A1079" s="19" t="s">
        <v>1965</v>
      </c>
      <c r="B1079" s="19" t="s">
        <v>734</v>
      </c>
      <c r="C1079" s="19" t="s">
        <v>11</v>
      </c>
      <c r="D1079" s="20" t="s">
        <v>735</v>
      </c>
      <c r="E1079" s="19" t="s">
        <v>97</v>
      </c>
      <c r="F1079" s="21">
        <v>3</v>
      </c>
      <c r="G1079" s="22"/>
      <c r="H1079" s="22">
        <v>0</v>
      </c>
      <c r="I1079" s="22">
        <f t="shared" si="60"/>
        <v>0</v>
      </c>
      <c r="K1079"/>
    </row>
    <row r="1080" spans="1:11" ht="24" customHeight="1">
      <c r="A1080" s="19" t="s">
        <v>1966</v>
      </c>
      <c r="B1080" s="19">
        <v>13573</v>
      </c>
      <c r="C1080" s="19" t="s">
        <v>314</v>
      </c>
      <c r="D1080" s="20" t="s">
        <v>3317</v>
      </c>
      <c r="E1080" s="19" t="s">
        <v>316</v>
      </c>
      <c r="F1080" s="21">
        <v>1</v>
      </c>
      <c r="G1080" s="22"/>
      <c r="H1080" s="22">
        <v>0</v>
      </c>
      <c r="I1080" s="22">
        <f t="shared" si="60"/>
        <v>0</v>
      </c>
      <c r="K1080" s="78"/>
    </row>
    <row r="1081" spans="1:11" ht="24" customHeight="1">
      <c r="A1081" s="19" t="s">
        <v>1967</v>
      </c>
      <c r="B1081" s="19" t="s">
        <v>3239</v>
      </c>
      <c r="C1081" s="19" t="s">
        <v>322</v>
      </c>
      <c r="D1081" s="20" t="s">
        <v>3318</v>
      </c>
      <c r="E1081" s="19" t="s">
        <v>97</v>
      </c>
      <c r="F1081" s="21">
        <v>3</v>
      </c>
      <c r="G1081" s="22"/>
      <c r="H1081" s="22">
        <v>0</v>
      </c>
      <c r="I1081" s="22">
        <f t="shared" si="60"/>
        <v>0</v>
      </c>
    </row>
    <row r="1082" spans="1:11" ht="45" customHeight="1">
      <c r="A1082" s="19" t="s">
        <v>1968</v>
      </c>
      <c r="B1082" s="19">
        <v>6537</v>
      </c>
      <c r="C1082" s="19" t="s">
        <v>314</v>
      </c>
      <c r="D1082" s="20" t="s">
        <v>3319</v>
      </c>
      <c r="E1082" s="19" t="s">
        <v>316</v>
      </c>
      <c r="F1082" s="21">
        <v>3</v>
      </c>
      <c r="G1082" s="22"/>
      <c r="H1082" s="22">
        <v>0</v>
      </c>
      <c r="I1082" s="22">
        <f t="shared" si="60"/>
        <v>0</v>
      </c>
      <c r="K1082" s="78"/>
    </row>
    <row r="1083" spans="1:11" ht="24" customHeight="1">
      <c r="A1083" s="19" t="s">
        <v>1969</v>
      </c>
      <c r="B1083" s="19" t="s">
        <v>3240</v>
      </c>
      <c r="C1083" s="19" t="s">
        <v>846</v>
      </c>
      <c r="D1083" s="20" t="s">
        <v>3191</v>
      </c>
      <c r="E1083" s="19" t="s">
        <v>97</v>
      </c>
      <c r="F1083" s="21">
        <v>1</v>
      </c>
      <c r="G1083" s="22"/>
      <c r="H1083" s="22">
        <v>0</v>
      </c>
      <c r="I1083" s="22">
        <f t="shared" si="60"/>
        <v>0</v>
      </c>
      <c r="K1083"/>
    </row>
    <row r="1084" spans="1:11" ht="24" customHeight="1">
      <c r="A1084" s="19" t="s">
        <v>1970</v>
      </c>
      <c r="B1084" s="19" t="s">
        <v>726</v>
      </c>
      <c r="C1084" s="19" t="s">
        <v>11</v>
      </c>
      <c r="D1084" s="20" t="s">
        <v>727</v>
      </c>
      <c r="E1084" s="19" t="s">
        <v>2925</v>
      </c>
      <c r="F1084" s="21">
        <v>10.81</v>
      </c>
      <c r="G1084" s="22"/>
      <c r="H1084" s="22">
        <v>0</v>
      </c>
      <c r="I1084" s="22">
        <f t="shared" si="60"/>
        <v>0</v>
      </c>
      <c r="K1084"/>
    </row>
    <row r="1085" spans="1:11" ht="24" customHeight="1">
      <c r="A1085" s="19" t="s">
        <v>1971</v>
      </c>
      <c r="B1085" s="19">
        <v>62639</v>
      </c>
      <c r="C1085" s="19" t="s">
        <v>557</v>
      </c>
      <c r="D1085" s="20" t="s">
        <v>3192</v>
      </c>
      <c r="E1085" s="19" t="s">
        <v>13</v>
      </c>
      <c r="F1085" s="21">
        <v>2.75</v>
      </c>
      <c r="G1085" s="22"/>
      <c r="H1085" s="22">
        <v>0</v>
      </c>
      <c r="I1085" s="22">
        <f t="shared" si="60"/>
        <v>0</v>
      </c>
      <c r="K1085">
        <v>70.790000000000006</v>
      </c>
    </row>
    <row r="1086" spans="1:11" ht="24" customHeight="1">
      <c r="A1086" s="19" t="s">
        <v>1972</v>
      </c>
      <c r="B1086" s="19">
        <v>1703</v>
      </c>
      <c r="C1086" s="19" t="s">
        <v>557</v>
      </c>
      <c r="D1086" s="20" t="s">
        <v>3320</v>
      </c>
      <c r="E1086" s="19" t="s">
        <v>3004</v>
      </c>
      <c r="F1086" s="21">
        <v>3.75</v>
      </c>
      <c r="G1086" s="22"/>
      <c r="H1086" s="22">
        <v>0</v>
      </c>
      <c r="I1086" s="22">
        <f t="shared" si="60"/>
        <v>0</v>
      </c>
      <c r="K1086">
        <v>94.6</v>
      </c>
    </row>
    <row r="1087" spans="1:11" ht="24" customHeight="1">
      <c r="A1087" s="19" t="s">
        <v>1973</v>
      </c>
      <c r="B1087" s="19">
        <v>10361</v>
      </c>
      <c r="C1087" s="19" t="s">
        <v>314</v>
      </c>
      <c r="D1087" s="20" t="s">
        <v>3321</v>
      </c>
      <c r="E1087" s="19" t="s">
        <v>3241</v>
      </c>
      <c r="F1087" s="21">
        <v>21.1</v>
      </c>
      <c r="G1087" s="22"/>
      <c r="H1087" s="22">
        <v>0</v>
      </c>
      <c r="I1087" s="22">
        <f t="shared" si="60"/>
        <v>0</v>
      </c>
      <c r="K1087" s="78"/>
    </row>
    <row r="1088" spans="1:11" ht="24" customHeight="1">
      <c r="A1088" s="19" t="s">
        <v>1974</v>
      </c>
      <c r="B1088" s="19">
        <v>618</v>
      </c>
      <c r="C1088" s="19" t="s">
        <v>557</v>
      </c>
      <c r="D1088" s="20" t="s">
        <v>3322</v>
      </c>
      <c r="E1088" s="19" t="s">
        <v>97</v>
      </c>
      <c r="F1088" s="21">
        <v>2</v>
      </c>
      <c r="G1088" s="22"/>
      <c r="H1088" s="22">
        <v>0</v>
      </c>
      <c r="I1088" s="22">
        <f t="shared" si="60"/>
        <v>0</v>
      </c>
      <c r="K1088">
        <v>1194.48</v>
      </c>
    </row>
    <row r="1089" spans="1:11" ht="24" customHeight="1">
      <c r="A1089" s="19" t="s">
        <v>1975</v>
      </c>
      <c r="B1089" s="19">
        <v>617</v>
      </c>
      <c r="C1089" s="19" t="s">
        <v>557</v>
      </c>
      <c r="D1089" s="20" t="s">
        <v>3323</v>
      </c>
      <c r="E1089" s="19" t="s">
        <v>97</v>
      </c>
      <c r="F1089" s="21">
        <v>3</v>
      </c>
      <c r="G1089" s="22"/>
      <c r="H1089" s="22">
        <v>0</v>
      </c>
      <c r="I1089" s="22">
        <f t="shared" si="60"/>
        <v>0</v>
      </c>
      <c r="K1089" s="74">
        <v>895.86</v>
      </c>
    </row>
    <row r="1090" spans="1:11" ht="29.25" customHeight="1">
      <c r="A1090" s="19" t="s">
        <v>1976</v>
      </c>
      <c r="B1090" s="19" t="s">
        <v>3242</v>
      </c>
      <c r="C1090" s="19" t="s">
        <v>11</v>
      </c>
      <c r="D1090" s="20" t="s">
        <v>3193</v>
      </c>
      <c r="E1090" s="19" t="s">
        <v>97</v>
      </c>
      <c r="F1090" s="21">
        <v>1</v>
      </c>
      <c r="G1090" s="22"/>
      <c r="H1090" s="22">
        <v>0</v>
      </c>
      <c r="I1090" s="22">
        <f t="shared" si="60"/>
        <v>0</v>
      </c>
      <c r="K1090"/>
    </row>
    <row r="1091" spans="1:11" ht="24" customHeight="1">
      <c r="A1091" s="19" t="s">
        <v>1977</v>
      </c>
      <c r="B1091" s="19" t="s">
        <v>3243</v>
      </c>
      <c r="C1091" s="19" t="s">
        <v>322</v>
      </c>
      <c r="D1091" s="20" t="s">
        <v>3194</v>
      </c>
      <c r="E1091" s="19" t="s">
        <v>97</v>
      </c>
      <c r="F1091" s="21">
        <v>2</v>
      </c>
      <c r="G1091" s="22"/>
      <c r="H1091" s="22">
        <v>0</v>
      </c>
      <c r="I1091" s="22">
        <f t="shared" si="60"/>
        <v>0</v>
      </c>
    </row>
    <row r="1092" spans="1:11" ht="24" customHeight="1">
      <c r="A1092" s="19" t="s">
        <v>1978</v>
      </c>
      <c r="B1092" s="19" t="s">
        <v>3244</v>
      </c>
      <c r="C1092" s="19" t="s">
        <v>774</v>
      </c>
      <c r="D1092" s="20" t="s">
        <v>3324</v>
      </c>
      <c r="E1092" s="19" t="s">
        <v>316</v>
      </c>
      <c r="F1092" s="21">
        <v>3</v>
      </c>
      <c r="G1092" s="22"/>
      <c r="H1092" s="22">
        <v>0</v>
      </c>
      <c r="I1092" s="22">
        <f t="shared" si="60"/>
        <v>0</v>
      </c>
      <c r="K1092"/>
    </row>
    <row r="1093" spans="1:11" ht="24" customHeight="1">
      <c r="A1093" s="10" t="s">
        <v>1979</v>
      </c>
      <c r="B1093" s="10" t="s">
        <v>3245</v>
      </c>
      <c r="C1093" s="10" t="s">
        <v>7</v>
      </c>
      <c r="D1093" s="11" t="s">
        <v>3325</v>
      </c>
      <c r="E1093" s="10" t="s">
        <v>97</v>
      </c>
      <c r="F1093" s="12">
        <v>1</v>
      </c>
      <c r="G1093" s="13"/>
      <c r="H1093" s="13">
        <v>0</v>
      </c>
      <c r="I1093" s="13">
        <f t="shared" si="60"/>
        <v>0</v>
      </c>
      <c r="K1093"/>
    </row>
    <row r="1094" spans="1:11" ht="24" customHeight="1">
      <c r="A1094" s="10" t="s">
        <v>1980</v>
      </c>
      <c r="B1094" s="10" t="s">
        <v>3246</v>
      </c>
      <c r="C1094" s="10" t="s">
        <v>7</v>
      </c>
      <c r="D1094" s="11" t="s">
        <v>3195</v>
      </c>
      <c r="E1094" s="10" t="s">
        <v>97</v>
      </c>
      <c r="F1094" s="12">
        <v>1</v>
      </c>
      <c r="G1094" s="13"/>
      <c r="H1094" s="13">
        <v>0</v>
      </c>
      <c r="I1094" s="13">
        <f t="shared" si="60"/>
        <v>0</v>
      </c>
      <c r="K1094"/>
    </row>
    <row r="1095" spans="1:11" ht="24" customHeight="1">
      <c r="A1095" s="10" t="s">
        <v>1981</v>
      </c>
      <c r="B1095" s="10" t="s">
        <v>3247</v>
      </c>
      <c r="C1095" s="10" t="s">
        <v>7</v>
      </c>
      <c r="D1095" s="11" t="s">
        <v>3196</v>
      </c>
      <c r="E1095" s="10" t="s">
        <v>97</v>
      </c>
      <c r="F1095" s="12">
        <v>1</v>
      </c>
      <c r="G1095" s="13"/>
      <c r="H1095" s="13">
        <v>0</v>
      </c>
      <c r="I1095" s="13">
        <f t="shared" si="60"/>
        <v>0</v>
      </c>
      <c r="K1095"/>
    </row>
    <row r="1096" spans="1:11" ht="24" customHeight="1">
      <c r="A1096" s="10" t="s">
        <v>1982</v>
      </c>
      <c r="B1096" s="10" t="s">
        <v>3248</v>
      </c>
      <c r="C1096" s="10" t="s">
        <v>7</v>
      </c>
      <c r="D1096" s="11" t="s">
        <v>3197</v>
      </c>
      <c r="E1096" s="10" t="s">
        <v>97</v>
      </c>
      <c r="F1096" s="12">
        <v>1</v>
      </c>
      <c r="G1096" s="13"/>
      <c r="H1096" s="13">
        <v>0</v>
      </c>
      <c r="I1096" s="13">
        <f t="shared" si="60"/>
        <v>0</v>
      </c>
      <c r="K1096"/>
    </row>
    <row r="1097" spans="1:11" ht="24" customHeight="1">
      <c r="A1097" s="10" t="s">
        <v>1983</v>
      </c>
      <c r="B1097" s="10" t="s">
        <v>3249</v>
      </c>
      <c r="C1097" s="10" t="s">
        <v>7</v>
      </c>
      <c r="D1097" s="11" t="s">
        <v>3198</v>
      </c>
      <c r="E1097" s="10" t="s">
        <v>97</v>
      </c>
      <c r="F1097" s="12">
        <v>1</v>
      </c>
      <c r="G1097" s="13"/>
      <c r="H1097" s="13">
        <v>0</v>
      </c>
      <c r="I1097" s="13">
        <f t="shared" si="60"/>
        <v>0</v>
      </c>
      <c r="K1097"/>
    </row>
    <row r="1098" spans="1:11" ht="24" customHeight="1">
      <c r="A1098" s="10" t="s">
        <v>1984</v>
      </c>
      <c r="B1098" s="10" t="s">
        <v>3250</v>
      </c>
      <c r="C1098" s="10" t="s">
        <v>7</v>
      </c>
      <c r="D1098" s="11" t="s">
        <v>3199</v>
      </c>
      <c r="E1098" s="10" t="s">
        <v>97</v>
      </c>
      <c r="F1098" s="12">
        <v>4</v>
      </c>
      <c r="G1098" s="13"/>
      <c r="H1098" s="13">
        <v>0</v>
      </c>
      <c r="I1098" s="13">
        <f t="shared" si="60"/>
        <v>0</v>
      </c>
      <c r="K1098"/>
    </row>
    <row r="1099" spans="1:11" ht="24" customHeight="1">
      <c r="A1099" s="10" t="s">
        <v>1985</v>
      </c>
      <c r="B1099" s="10" t="s">
        <v>3251</v>
      </c>
      <c r="C1099" s="10" t="s">
        <v>7</v>
      </c>
      <c r="D1099" s="11" t="s">
        <v>3200</v>
      </c>
      <c r="E1099" s="10" t="s">
        <v>97</v>
      </c>
      <c r="F1099" s="12">
        <v>1</v>
      </c>
      <c r="G1099" s="13"/>
      <c r="H1099" s="13">
        <v>0</v>
      </c>
      <c r="I1099" s="13">
        <f t="shared" si="60"/>
        <v>0</v>
      </c>
      <c r="K1099"/>
    </row>
    <row r="1100" spans="1:11" ht="24" customHeight="1">
      <c r="A1100" s="10" t="s">
        <v>1986</v>
      </c>
      <c r="B1100" s="10" t="s">
        <v>3252</v>
      </c>
      <c r="C1100" s="10" t="s">
        <v>7</v>
      </c>
      <c r="D1100" s="11" t="s">
        <v>3201</v>
      </c>
      <c r="E1100" s="10" t="s">
        <v>97</v>
      </c>
      <c r="F1100" s="12">
        <v>1</v>
      </c>
      <c r="G1100" s="13"/>
      <c r="H1100" s="13">
        <v>0</v>
      </c>
      <c r="I1100" s="13">
        <f t="shared" si="60"/>
        <v>0</v>
      </c>
      <c r="K1100"/>
    </row>
    <row r="1101" spans="1:11" ht="24" customHeight="1">
      <c r="A1101" s="10" t="s">
        <v>1987</v>
      </c>
      <c r="B1101" s="10" t="s">
        <v>3253</v>
      </c>
      <c r="C1101" s="10" t="s">
        <v>7</v>
      </c>
      <c r="D1101" s="11" t="s">
        <v>3202</v>
      </c>
      <c r="E1101" s="10" t="s">
        <v>97</v>
      </c>
      <c r="F1101" s="12">
        <v>1</v>
      </c>
      <c r="G1101" s="13"/>
      <c r="H1101" s="13">
        <v>0</v>
      </c>
      <c r="I1101" s="13">
        <f t="shared" si="60"/>
        <v>0</v>
      </c>
      <c r="K1101"/>
    </row>
    <row r="1102" spans="1:11" ht="24" customHeight="1">
      <c r="A1102" s="10" t="s">
        <v>1988</v>
      </c>
      <c r="B1102" s="10" t="s">
        <v>3254</v>
      </c>
      <c r="C1102" s="10" t="s">
        <v>7</v>
      </c>
      <c r="D1102" s="11" t="s">
        <v>3203</v>
      </c>
      <c r="E1102" s="10" t="s">
        <v>97</v>
      </c>
      <c r="F1102" s="12">
        <v>1</v>
      </c>
      <c r="G1102" s="13"/>
      <c r="H1102" s="13">
        <v>0</v>
      </c>
      <c r="I1102" s="13">
        <f t="shared" si="60"/>
        <v>0</v>
      </c>
      <c r="K1102"/>
    </row>
    <row r="1103" spans="1:11" ht="24" customHeight="1">
      <c r="A1103" s="10" t="s">
        <v>1989</v>
      </c>
      <c r="B1103" s="10" t="s">
        <v>3255</v>
      </c>
      <c r="C1103" s="10" t="s">
        <v>7</v>
      </c>
      <c r="D1103" s="11" t="s">
        <v>3204</v>
      </c>
      <c r="E1103" s="10" t="s">
        <v>97</v>
      </c>
      <c r="F1103" s="12">
        <v>1</v>
      </c>
      <c r="G1103" s="13"/>
      <c r="H1103" s="13">
        <v>0</v>
      </c>
      <c r="I1103" s="13">
        <f t="shared" si="60"/>
        <v>0</v>
      </c>
      <c r="K1103"/>
    </row>
    <row r="1104" spans="1:11" ht="24" customHeight="1">
      <c r="A1104" s="10" t="s">
        <v>1990</v>
      </c>
      <c r="B1104" s="10" t="s">
        <v>3256</v>
      </c>
      <c r="C1104" s="10" t="s">
        <v>7</v>
      </c>
      <c r="D1104" s="11" t="s">
        <v>3205</v>
      </c>
      <c r="E1104" s="10" t="s">
        <v>97</v>
      </c>
      <c r="F1104" s="12">
        <v>1</v>
      </c>
      <c r="G1104" s="13"/>
      <c r="H1104" s="13">
        <v>0</v>
      </c>
      <c r="I1104" s="13">
        <f t="shared" si="60"/>
        <v>0</v>
      </c>
      <c r="K1104"/>
    </row>
    <row r="1105" spans="1:11" ht="24" customHeight="1">
      <c r="A1105" s="14" t="s">
        <v>1991</v>
      </c>
      <c r="B1105" s="14"/>
      <c r="C1105" s="14"/>
      <c r="D1105" s="15" t="s">
        <v>3327</v>
      </c>
      <c r="E1105" s="15" t="s">
        <v>2626</v>
      </c>
      <c r="F1105" s="16"/>
      <c r="G1105" s="17"/>
      <c r="H1105" s="17"/>
      <c r="I1105" s="18"/>
      <c r="K1105"/>
    </row>
    <row r="1106" spans="1:11" ht="30" customHeight="1">
      <c r="A1106" s="19" t="s">
        <v>1992</v>
      </c>
      <c r="B1106" s="19" t="s">
        <v>748</v>
      </c>
      <c r="C1106" s="19" t="s">
        <v>11</v>
      </c>
      <c r="D1106" s="20" t="s">
        <v>2649</v>
      </c>
      <c r="E1106" s="19" t="s">
        <v>97</v>
      </c>
      <c r="F1106" s="21">
        <v>1</v>
      </c>
      <c r="G1106" s="22"/>
      <c r="H1106" s="22">
        <v>0</v>
      </c>
      <c r="I1106" s="22">
        <f t="shared" ref="I1106:I1137" si="61">ROUND(F1106 * H1106, 2)</f>
        <v>0</v>
      </c>
      <c r="K1106"/>
    </row>
    <row r="1107" spans="1:11" ht="24" customHeight="1">
      <c r="A1107" s="19" t="s">
        <v>1993</v>
      </c>
      <c r="B1107" s="19" t="s">
        <v>98</v>
      </c>
      <c r="C1107" s="19" t="s">
        <v>11</v>
      </c>
      <c r="D1107" s="20" t="s">
        <v>2650</v>
      </c>
      <c r="E1107" s="19" t="s">
        <v>97</v>
      </c>
      <c r="F1107" s="21">
        <v>1</v>
      </c>
      <c r="G1107" s="22"/>
      <c r="H1107" s="22">
        <v>0</v>
      </c>
      <c r="I1107" s="22">
        <f t="shared" si="61"/>
        <v>0</v>
      </c>
      <c r="K1107"/>
    </row>
    <row r="1108" spans="1:11" ht="24" customHeight="1">
      <c r="A1108" s="19" t="s">
        <v>1994</v>
      </c>
      <c r="B1108" s="19" t="s">
        <v>98</v>
      </c>
      <c r="C1108" s="19" t="s">
        <v>11</v>
      </c>
      <c r="D1108" s="20" t="s">
        <v>2650</v>
      </c>
      <c r="E1108" s="19" t="s">
        <v>97</v>
      </c>
      <c r="F1108" s="21">
        <v>1</v>
      </c>
      <c r="G1108" s="22"/>
      <c r="H1108" s="22">
        <v>0</v>
      </c>
      <c r="I1108" s="22">
        <f t="shared" si="61"/>
        <v>0</v>
      </c>
      <c r="K1108"/>
    </row>
    <row r="1109" spans="1:11" ht="24" customHeight="1">
      <c r="A1109" s="19" t="s">
        <v>1995</v>
      </c>
      <c r="B1109" s="19" t="s">
        <v>749</v>
      </c>
      <c r="C1109" s="19" t="s">
        <v>11</v>
      </c>
      <c r="D1109" s="20" t="s">
        <v>2651</v>
      </c>
      <c r="E1109" s="19" t="s">
        <v>97</v>
      </c>
      <c r="F1109" s="21">
        <v>4</v>
      </c>
      <c r="G1109" s="22"/>
      <c r="H1109" s="22">
        <v>0</v>
      </c>
      <c r="I1109" s="22">
        <f t="shared" si="61"/>
        <v>0</v>
      </c>
      <c r="K1109"/>
    </row>
    <row r="1110" spans="1:11" ht="33.75" customHeight="1">
      <c r="A1110" s="19" t="s">
        <v>1996</v>
      </c>
      <c r="B1110" s="19" t="s">
        <v>750</v>
      </c>
      <c r="C1110" s="19" t="s">
        <v>11</v>
      </c>
      <c r="D1110" s="20" t="s">
        <v>2652</v>
      </c>
      <c r="E1110" s="19" t="s">
        <v>97</v>
      </c>
      <c r="F1110" s="21">
        <v>1</v>
      </c>
      <c r="G1110" s="22"/>
      <c r="H1110" s="22">
        <v>0</v>
      </c>
      <c r="I1110" s="22">
        <f t="shared" si="61"/>
        <v>0</v>
      </c>
      <c r="K1110"/>
    </row>
    <row r="1111" spans="1:11" ht="33.75" customHeight="1">
      <c r="A1111" s="19" t="s">
        <v>1997</v>
      </c>
      <c r="B1111" s="19" t="s">
        <v>750</v>
      </c>
      <c r="C1111" s="19" t="s">
        <v>11</v>
      </c>
      <c r="D1111" s="20" t="s">
        <v>2652</v>
      </c>
      <c r="E1111" s="19" t="s">
        <v>97</v>
      </c>
      <c r="F1111" s="21">
        <v>3</v>
      </c>
      <c r="G1111" s="22"/>
      <c r="H1111" s="22">
        <v>0</v>
      </c>
      <c r="I1111" s="22">
        <f t="shared" si="61"/>
        <v>0</v>
      </c>
      <c r="K1111"/>
    </row>
    <row r="1112" spans="1:11" ht="48" customHeight="1">
      <c r="A1112" s="19" t="s">
        <v>1998</v>
      </c>
      <c r="B1112" s="19" t="s">
        <v>751</v>
      </c>
      <c r="C1112" s="19" t="s">
        <v>11</v>
      </c>
      <c r="D1112" s="20" t="s">
        <v>2653</v>
      </c>
      <c r="E1112" s="19" t="s">
        <v>3004</v>
      </c>
      <c r="F1112" s="21">
        <v>25</v>
      </c>
      <c r="G1112" s="22"/>
      <c r="H1112" s="22">
        <v>0</v>
      </c>
      <c r="I1112" s="22">
        <f t="shared" si="61"/>
        <v>0</v>
      </c>
      <c r="K1112"/>
    </row>
    <row r="1113" spans="1:11" ht="48" customHeight="1">
      <c r="A1113" s="19" t="s">
        <v>1999</v>
      </c>
      <c r="B1113" s="19" t="s">
        <v>751</v>
      </c>
      <c r="C1113" s="19" t="s">
        <v>11</v>
      </c>
      <c r="D1113" s="20" t="s">
        <v>2653</v>
      </c>
      <c r="E1113" s="19" t="s">
        <v>3004</v>
      </c>
      <c r="F1113" s="21">
        <v>25</v>
      </c>
      <c r="G1113" s="22"/>
      <c r="H1113" s="22">
        <v>0</v>
      </c>
      <c r="I1113" s="22">
        <f t="shared" si="61"/>
        <v>0</v>
      </c>
      <c r="K1113"/>
    </row>
    <row r="1114" spans="1:11" ht="48" customHeight="1">
      <c r="A1114" s="19" t="s">
        <v>2000</v>
      </c>
      <c r="B1114" s="19" t="s">
        <v>751</v>
      </c>
      <c r="C1114" s="19" t="s">
        <v>11</v>
      </c>
      <c r="D1114" s="20" t="s">
        <v>2653</v>
      </c>
      <c r="E1114" s="19" t="s">
        <v>3004</v>
      </c>
      <c r="F1114" s="21">
        <v>25</v>
      </c>
      <c r="G1114" s="22"/>
      <c r="H1114" s="22">
        <v>0</v>
      </c>
      <c r="I1114" s="22">
        <f t="shared" si="61"/>
        <v>0</v>
      </c>
      <c r="K1114"/>
    </row>
    <row r="1115" spans="1:11" ht="48" customHeight="1">
      <c r="A1115" s="19" t="s">
        <v>2001</v>
      </c>
      <c r="B1115" s="19" t="s">
        <v>752</v>
      </c>
      <c r="C1115" s="19" t="s">
        <v>11</v>
      </c>
      <c r="D1115" s="20" t="s">
        <v>2654</v>
      </c>
      <c r="E1115" s="19" t="s">
        <v>3004</v>
      </c>
      <c r="F1115" s="21">
        <v>25</v>
      </c>
      <c r="G1115" s="22"/>
      <c r="H1115" s="22">
        <v>0</v>
      </c>
      <c r="I1115" s="22">
        <f t="shared" si="61"/>
        <v>0</v>
      </c>
      <c r="K1115"/>
    </row>
    <row r="1116" spans="1:11" ht="48" customHeight="1">
      <c r="A1116" s="19" t="s">
        <v>2002</v>
      </c>
      <c r="B1116" s="19" t="s">
        <v>752</v>
      </c>
      <c r="C1116" s="19" t="s">
        <v>11</v>
      </c>
      <c r="D1116" s="20" t="s">
        <v>2654</v>
      </c>
      <c r="E1116" s="19" t="s">
        <v>3004</v>
      </c>
      <c r="F1116" s="21">
        <v>25</v>
      </c>
      <c r="G1116" s="22"/>
      <c r="H1116" s="22">
        <v>0</v>
      </c>
      <c r="I1116" s="22">
        <f t="shared" si="61"/>
        <v>0</v>
      </c>
      <c r="K1116"/>
    </row>
    <row r="1117" spans="1:11" ht="48" customHeight="1">
      <c r="A1117" s="19" t="s">
        <v>2003</v>
      </c>
      <c r="B1117" s="19" t="s">
        <v>752</v>
      </c>
      <c r="C1117" s="19" t="s">
        <v>11</v>
      </c>
      <c r="D1117" s="20" t="s">
        <v>2654</v>
      </c>
      <c r="E1117" s="19" t="s">
        <v>3004</v>
      </c>
      <c r="F1117" s="21">
        <v>30</v>
      </c>
      <c r="G1117" s="22"/>
      <c r="H1117" s="22">
        <v>0</v>
      </c>
      <c r="I1117" s="22">
        <f t="shared" si="61"/>
        <v>0</v>
      </c>
      <c r="K1117"/>
    </row>
    <row r="1118" spans="1:11" ht="92.25" customHeight="1">
      <c r="A1118" s="19" t="s">
        <v>2004</v>
      </c>
      <c r="B1118" s="19" t="s">
        <v>753</v>
      </c>
      <c r="C1118" s="19" t="s">
        <v>11</v>
      </c>
      <c r="D1118" s="20" t="s">
        <v>2655</v>
      </c>
      <c r="E1118" s="19" t="s">
        <v>97</v>
      </c>
      <c r="F1118" s="21">
        <v>3</v>
      </c>
      <c r="G1118" s="22"/>
      <c r="H1118" s="22">
        <v>0</v>
      </c>
      <c r="I1118" s="22">
        <f t="shared" si="61"/>
        <v>0</v>
      </c>
      <c r="K1118"/>
    </row>
    <row r="1119" spans="1:11" ht="48" customHeight="1">
      <c r="A1119" s="19" t="s">
        <v>2005</v>
      </c>
      <c r="B1119" s="19" t="s">
        <v>754</v>
      </c>
      <c r="C1119" s="19" t="s">
        <v>11</v>
      </c>
      <c r="D1119" s="20" t="s">
        <v>2656</v>
      </c>
      <c r="E1119" s="19" t="s">
        <v>97</v>
      </c>
      <c r="F1119" s="21">
        <v>1</v>
      </c>
      <c r="G1119" s="22"/>
      <c r="H1119" s="22">
        <v>0</v>
      </c>
      <c r="I1119" s="22">
        <f t="shared" si="61"/>
        <v>0</v>
      </c>
      <c r="K1119"/>
    </row>
    <row r="1120" spans="1:11" ht="24" customHeight="1">
      <c r="A1120" s="19" t="s">
        <v>2006</v>
      </c>
      <c r="B1120" s="19" t="s">
        <v>755</v>
      </c>
      <c r="C1120" s="19" t="s">
        <v>11</v>
      </c>
      <c r="D1120" s="20" t="s">
        <v>2657</v>
      </c>
      <c r="E1120" s="19" t="s">
        <v>97</v>
      </c>
      <c r="F1120" s="21">
        <v>1</v>
      </c>
      <c r="G1120" s="22"/>
      <c r="H1120" s="22">
        <v>0</v>
      </c>
      <c r="I1120" s="22">
        <f t="shared" si="61"/>
        <v>0</v>
      </c>
      <c r="K1120"/>
    </row>
    <row r="1121" spans="1:11" ht="24" customHeight="1">
      <c r="A1121" s="19" t="s">
        <v>2007</v>
      </c>
      <c r="B1121" s="19" t="s">
        <v>756</v>
      </c>
      <c r="C1121" s="19" t="s">
        <v>11</v>
      </c>
      <c r="D1121" s="20" t="s">
        <v>2658</v>
      </c>
      <c r="E1121" s="19" t="s">
        <v>97</v>
      </c>
      <c r="F1121" s="21">
        <v>1</v>
      </c>
      <c r="G1121" s="22"/>
      <c r="H1121" s="22">
        <v>0</v>
      </c>
      <c r="I1121" s="22">
        <f t="shared" si="61"/>
        <v>0</v>
      </c>
      <c r="K1121"/>
    </row>
    <row r="1122" spans="1:11" ht="37.5" customHeight="1">
      <c r="A1122" s="19" t="s">
        <v>2008</v>
      </c>
      <c r="B1122" s="19" t="s">
        <v>99</v>
      </c>
      <c r="C1122" s="19" t="s">
        <v>11</v>
      </c>
      <c r="D1122" s="20" t="s">
        <v>2659</v>
      </c>
      <c r="E1122" s="19" t="s">
        <v>97</v>
      </c>
      <c r="F1122" s="21">
        <v>5</v>
      </c>
      <c r="G1122" s="22"/>
      <c r="H1122" s="22">
        <v>0</v>
      </c>
      <c r="I1122" s="22">
        <f t="shared" si="61"/>
        <v>0</v>
      </c>
      <c r="K1122"/>
    </row>
    <row r="1123" spans="1:11" ht="37.5" customHeight="1">
      <c r="A1123" s="19" t="s">
        <v>2009</v>
      </c>
      <c r="B1123" s="19" t="s">
        <v>100</v>
      </c>
      <c r="C1123" s="19" t="s">
        <v>11</v>
      </c>
      <c r="D1123" s="20" t="s">
        <v>2660</v>
      </c>
      <c r="E1123" s="19" t="s">
        <v>97</v>
      </c>
      <c r="F1123" s="21">
        <v>5</v>
      </c>
      <c r="G1123" s="22"/>
      <c r="H1123" s="22">
        <v>0</v>
      </c>
      <c r="I1123" s="22">
        <f t="shared" si="61"/>
        <v>0</v>
      </c>
      <c r="K1123"/>
    </row>
    <row r="1124" spans="1:11" ht="37.5" customHeight="1">
      <c r="A1124" s="19" t="s">
        <v>2010</v>
      </c>
      <c r="B1124" s="19" t="s">
        <v>101</v>
      </c>
      <c r="C1124" s="19" t="s">
        <v>11</v>
      </c>
      <c r="D1124" s="20" t="s">
        <v>2661</v>
      </c>
      <c r="E1124" s="19" t="s">
        <v>97</v>
      </c>
      <c r="F1124" s="21">
        <v>5</v>
      </c>
      <c r="G1124" s="22"/>
      <c r="H1124" s="22">
        <v>0</v>
      </c>
      <c r="I1124" s="22">
        <f t="shared" si="61"/>
        <v>0</v>
      </c>
      <c r="K1124"/>
    </row>
    <row r="1125" spans="1:11" ht="47.25" customHeight="1">
      <c r="A1125" s="19" t="s">
        <v>2011</v>
      </c>
      <c r="B1125" s="19" t="s">
        <v>102</v>
      </c>
      <c r="C1125" s="19" t="s">
        <v>11</v>
      </c>
      <c r="D1125" s="20" t="s">
        <v>2662</v>
      </c>
      <c r="E1125" s="19" t="s">
        <v>3004</v>
      </c>
      <c r="F1125" s="21">
        <v>1</v>
      </c>
      <c r="G1125" s="22"/>
      <c r="H1125" s="22">
        <v>0</v>
      </c>
      <c r="I1125" s="22">
        <f t="shared" si="61"/>
        <v>0</v>
      </c>
      <c r="K1125"/>
    </row>
    <row r="1126" spans="1:11" ht="37.5" customHeight="1">
      <c r="A1126" s="19" t="s">
        <v>2012</v>
      </c>
      <c r="B1126" s="19" t="s">
        <v>757</v>
      </c>
      <c r="C1126" s="19" t="s">
        <v>11</v>
      </c>
      <c r="D1126" s="20" t="s">
        <v>2663</v>
      </c>
      <c r="E1126" s="19" t="s">
        <v>97</v>
      </c>
      <c r="F1126" s="21">
        <v>2</v>
      </c>
      <c r="G1126" s="22"/>
      <c r="H1126" s="22">
        <v>0</v>
      </c>
      <c r="I1126" s="22">
        <f t="shared" si="61"/>
        <v>0</v>
      </c>
      <c r="K1126"/>
    </row>
    <row r="1127" spans="1:11" ht="24" customHeight="1">
      <c r="A1127" s="19" t="s">
        <v>2013</v>
      </c>
      <c r="B1127" s="19" t="s">
        <v>758</v>
      </c>
      <c r="C1127" s="19" t="s">
        <v>11</v>
      </c>
      <c r="D1127" s="20" t="s">
        <v>2664</v>
      </c>
      <c r="E1127" s="19" t="s">
        <v>3004</v>
      </c>
      <c r="F1127" s="21">
        <v>30</v>
      </c>
      <c r="G1127" s="22"/>
      <c r="H1127" s="22">
        <v>0</v>
      </c>
      <c r="I1127" s="22">
        <f t="shared" si="61"/>
        <v>0</v>
      </c>
      <c r="K1127"/>
    </row>
    <row r="1128" spans="1:11" ht="42" customHeight="1">
      <c r="A1128" s="19" t="s">
        <v>2014</v>
      </c>
      <c r="B1128" s="19" t="s">
        <v>788</v>
      </c>
      <c r="C1128" s="19" t="s">
        <v>11</v>
      </c>
      <c r="D1128" s="20" t="s">
        <v>2692</v>
      </c>
      <c r="E1128" s="19" t="s">
        <v>3004</v>
      </c>
      <c r="F1128" s="21">
        <v>150</v>
      </c>
      <c r="G1128" s="22"/>
      <c r="H1128" s="22">
        <v>0</v>
      </c>
      <c r="I1128" s="22">
        <f t="shared" si="61"/>
        <v>0</v>
      </c>
      <c r="K1128"/>
    </row>
    <row r="1129" spans="1:11" ht="42" customHeight="1">
      <c r="A1129" s="19" t="s">
        <v>2015</v>
      </c>
      <c r="B1129" s="19" t="s">
        <v>788</v>
      </c>
      <c r="C1129" s="19" t="s">
        <v>11</v>
      </c>
      <c r="D1129" s="20" t="s">
        <v>2692</v>
      </c>
      <c r="E1129" s="19" t="s">
        <v>3004</v>
      </c>
      <c r="F1129" s="21">
        <v>50</v>
      </c>
      <c r="G1129" s="22"/>
      <c r="H1129" s="22">
        <v>0</v>
      </c>
      <c r="I1129" s="22">
        <f t="shared" si="61"/>
        <v>0</v>
      </c>
      <c r="K1129"/>
    </row>
    <row r="1130" spans="1:11" ht="42" customHeight="1">
      <c r="A1130" s="19" t="s">
        <v>2016</v>
      </c>
      <c r="B1130" s="19" t="s">
        <v>760</v>
      </c>
      <c r="C1130" s="19" t="s">
        <v>11</v>
      </c>
      <c r="D1130" s="20" t="s">
        <v>2666</v>
      </c>
      <c r="E1130" s="19" t="s">
        <v>3004</v>
      </c>
      <c r="F1130" s="21">
        <v>30</v>
      </c>
      <c r="G1130" s="22"/>
      <c r="H1130" s="22">
        <v>0</v>
      </c>
      <c r="I1130" s="22">
        <f t="shared" si="61"/>
        <v>0</v>
      </c>
      <c r="K1130"/>
    </row>
    <row r="1131" spans="1:11" ht="42" customHeight="1">
      <c r="A1131" s="19" t="s">
        <v>2017</v>
      </c>
      <c r="B1131" s="19" t="s">
        <v>760</v>
      </c>
      <c r="C1131" s="19" t="s">
        <v>11</v>
      </c>
      <c r="D1131" s="20" t="s">
        <v>2666</v>
      </c>
      <c r="E1131" s="19" t="s">
        <v>3004</v>
      </c>
      <c r="F1131" s="21">
        <v>10</v>
      </c>
      <c r="G1131" s="22"/>
      <c r="H1131" s="22">
        <v>0</v>
      </c>
      <c r="I1131" s="22">
        <f t="shared" si="61"/>
        <v>0</v>
      </c>
      <c r="K1131"/>
    </row>
    <row r="1132" spans="1:11" ht="42" customHeight="1">
      <c r="A1132" s="19" t="s">
        <v>2018</v>
      </c>
      <c r="B1132" s="19" t="s">
        <v>761</v>
      </c>
      <c r="C1132" s="19" t="s">
        <v>11</v>
      </c>
      <c r="D1132" s="20" t="s">
        <v>2667</v>
      </c>
      <c r="E1132" s="19" t="s">
        <v>3004</v>
      </c>
      <c r="F1132" s="21">
        <v>60</v>
      </c>
      <c r="G1132" s="22"/>
      <c r="H1132" s="22">
        <v>0</v>
      </c>
      <c r="I1132" s="22">
        <f t="shared" si="61"/>
        <v>0</v>
      </c>
      <c r="K1132"/>
    </row>
    <row r="1133" spans="1:11" ht="42" customHeight="1">
      <c r="A1133" s="19" t="s">
        <v>2019</v>
      </c>
      <c r="B1133" s="19" t="s">
        <v>761</v>
      </c>
      <c r="C1133" s="19" t="s">
        <v>11</v>
      </c>
      <c r="D1133" s="20" t="s">
        <v>2667</v>
      </c>
      <c r="E1133" s="19" t="s">
        <v>3004</v>
      </c>
      <c r="F1133" s="21">
        <v>20</v>
      </c>
      <c r="G1133" s="22"/>
      <c r="H1133" s="22">
        <v>0</v>
      </c>
      <c r="I1133" s="22">
        <f t="shared" si="61"/>
        <v>0</v>
      </c>
      <c r="K1133"/>
    </row>
    <row r="1134" spans="1:11" ht="45.75" customHeight="1">
      <c r="A1134" s="19" t="s">
        <v>2020</v>
      </c>
      <c r="B1134" s="19" t="s">
        <v>762</v>
      </c>
      <c r="C1134" s="19" t="s">
        <v>11</v>
      </c>
      <c r="D1134" s="20" t="s">
        <v>2668</v>
      </c>
      <c r="E1134" s="19" t="s">
        <v>3004</v>
      </c>
      <c r="F1134" s="21">
        <v>1</v>
      </c>
      <c r="G1134" s="22"/>
      <c r="H1134" s="22">
        <v>0</v>
      </c>
      <c r="I1134" s="22">
        <f t="shared" si="61"/>
        <v>0</v>
      </c>
      <c r="K1134"/>
    </row>
    <row r="1135" spans="1:11" ht="27" customHeight="1">
      <c r="A1135" s="19" t="s">
        <v>2021</v>
      </c>
      <c r="B1135" s="19" t="s">
        <v>763</v>
      </c>
      <c r="C1135" s="19" t="s">
        <v>11</v>
      </c>
      <c r="D1135" s="20" t="s">
        <v>2669</v>
      </c>
      <c r="E1135" s="19" t="s">
        <v>97</v>
      </c>
      <c r="F1135" s="21">
        <v>3</v>
      </c>
      <c r="G1135" s="22"/>
      <c r="H1135" s="22">
        <v>0</v>
      </c>
      <c r="I1135" s="22">
        <f t="shared" si="61"/>
        <v>0</v>
      </c>
      <c r="K1135"/>
    </row>
    <row r="1136" spans="1:11" ht="30" customHeight="1">
      <c r="A1136" s="19" t="s">
        <v>2022</v>
      </c>
      <c r="B1136" s="19" t="s">
        <v>764</v>
      </c>
      <c r="C1136" s="19" t="s">
        <v>11</v>
      </c>
      <c r="D1136" s="20" t="s">
        <v>2670</v>
      </c>
      <c r="E1136" s="19" t="s">
        <v>97</v>
      </c>
      <c r="F1136" s="21">
        <v>2</v>
      </c>
      <c r="G1136" s="22"/>
      <c r="H1136" s="22">
        <v>0</v>
      </c>
      <c r="I1136" s="22">
        <f t="shared" si="61"/>
        <v>0</v>
      </c>
      <c r="K1136"/>
    </row>
    <row r="1137" spans="1:11" ht="34.5" customHeight="1">
      <c r="A1137" s="19" t="s">
        <v>2023</v>
      </c>
      <c r="B1137" s="19" t="s">
        <v>764</v>
      </c>
      <c r="C1137" s="19" t="s">
        <v>11</v>
      </c>
      <c r="D1137" s="20" t="s">
        <v>2670</v>
      </c>
      <c r="E1137" s="19" t="s">
        <v>97</v>
      </c>
      <c r="F1137" s="21">
        <v>2</v>
      </c>
      <c r="G1137" s="22"/>
      <c r="H1137" s="22">
        <v>0</v>
      </c>
      <c r="I1137" s="22">
        <f t="shared" si="61"/>
        <v>0</v>
      </c>
      <c r="K1137"/>
    </row>
    <row r="1138" spans="1:11" ht="24" customHeight="1">
      <c r="A1138" s="14" t="s">
        <v>1100</v>
      </c>
      <c r="B1138" s="14"/>
      <c r="C1138" s="14"/>
      <c r="D1138" s="15" t="s">
        <v>1030</v>
      </c>
      <c r="E1138" s="15" t="s">
        <v>2626</v>
      </c>
      <c r="F1138" s="16"/>
      <c r="G1138" s="17"/>
      <c r="H1138" s="17"/>
      <c r="I1138" s="18"/>
      <c r="K1138"/>
    </row>
    <row r="1139" spans="1:11" ht="33.75" customHeight="1">
      <c r="A1139" s="19" t="s">
        <v>2024</v>
      </c>
      <c r="B1139" s="19" t="s">
        <v>765</v>
      </c>
      <c r="C1139" s="19" t="s">
        <v>11</v>
      </c>
      <c r="D1139" s="20" t="s">
        <v>2671</v>
      </c>
      <c r="E1139" s="19" t="s">
        <v>97</v>
      </c>
      <c r="F1139" s="21">
        <v>1</v>
      </c>
      <c r="G1139" s="22"/>
      <c r="H1139" s="22">
        <v>0</v>
      </c>
      <c r="I1139" s="22">
        <f t="shared" ref="I1139:I1175" si="62">ROUND(F1139 * H1139, 2)</f>
        <v>0</v>
      </c>
      <c r="K1139"/>
    </row>
    <row r="1140" spans="1:11" ht="24" customHeight="1">
      <c r="A1140" s="19" t="s">
        <v>2025</v>
      </c>
      <c r="B1140" s="19" t="s">
        <v>766</v>
      </c>
      <c r="C1140" s="19" t="s">
        <v>11</v>
      </c>
      <c r="D1140" s="20" t="s">
        <v>2672</v>
      </c>
      <c r="E1140" s="19" t="s">
        <v>97</v>
      </c>
      <c r="F1140" s="21">
        <v>1</v>
      </c>
      <c r="G1140" s="22"/>
      <c r="H1140" s="22">
        <v>0</v>
      </c>
      <c r="I1140" s="22">
        <f t="shared" si="62"/>
        <v>0</v>
      </c>
      <c r="K1140"/>
    </row>
    <row r="1141" spans="1:11" ht="24" customHeight="1">
      <c r="A1141" s="19" t="s">
        <v>2026</v>
      </c>
      <c r="B1141" s="19" t="s">
        <v>767</v>
      </c>
      <c r="C1141" s="19" t="s">
        <v>11</v>
      </c>
      <c r="D1141" s="20" t="s">
        <v>2673</v>
      </c>
      <c r="E1141" s="19" t="s">
        <v>97</v>
      </c>
      <c r="F1141" s="21">
        <v>4</v>
      </c>
      <c r="G1141" s="22"/>
      <c r="H1141" s="22">
        <v>0</v>
      </c>
      <c r="I1141" s="22">
        <f t="shared" si="62"/>
        <v>0</v>
      </c>
      <c r="K1141"/>
    </row>
    <row r="1142" spans="1:11" ht="24" customHeight="1">
      <c r="A1142" s="19" t="s">
        <v>2027</v>
      </c>
      <c r="B1142" s="19" t="s">
        <v>768</v>
      </c>
      <c r="C1142" s="19" t="s">
        <v>11</v>
      </c>
      <c r="D1142" s="20" t="s">
        <v>2674</v>
      </c>
      <c r="E1142" s="19" t="s">
        <v>97</v>
      </c>
      <c r="F1142" s="21">
        <v>2</v>
      </c>
      <c r="G1142" s="22"/>
      <c r="H1142" s="22">
        <v>0</v>
      </c>
      <c r="I1142" s="22">
        <f t="shared" si="62"/>
        <v>0</v>
      </c>
      <c r="K1142"/>
    </row>
    <row r="1143" spans="1:11" ht="24" customHeight="1">
      <c r="A1143" s="19" t="s">
        <v>2028</v>
      </c>
      <c r="B1143" s="19" t="s">
        <v>769</v>
      </c>
      <c r="C1143" s="19" t="s">
        <v>11</v>
      </c>
      <c r="D1143" s="20" t="s">
        <v>2675</v>
      </c>
      <c r="E1143" s="19" t="s">
        <v>97</v>
      </c>
      <c r="F1143" s="21">
        <v>1</v>
      </c>
      <c r="G1143" s="22"/>
      <c r="H1143" s="22">
        <v>0</v>
      </c>
      <c r="I1143" s="22">
        <f t="shared" si="62"/>
        <v>0</v>
      </c>
      <c r="K1143"/>
    </row>
    <row r="1144" spans="1:11" ht="24" customHeight="1">
      <c r="A1144" s="19" t="s">
        <v>2029</v>
      </c>
      <c r="B1144" s="19" t="s">
        <v>749</v>
      </c>
      <c r="C1144" s="19" t="s">
        <v>11</v>
      </c>
      <c r="D1144" s="20" t="s">
        <v>2651</v>
      </c>
      <c r="E1144" s="19" t="s">
        <v>97</v>
      </c>
      <c r="F1144" s="21">
        <v>1</v>
      </c>
      <c r="G1144" s="22"/>
      <c r="H1144" s="22">
        <v>0</v>
      </c>
      <c r="I1144" s="22">
        <f t="shared" si="62"/>
        <v>0</v>
      </c>
      <c r="K1144"/>
    </row>
    <row r="1145" spans="1:11" ht="33.75" customHeight="1">
      <c r="A1145" s="19" t="s">
        <v>2030</v>
      </c>
      <c r="B1145" s="19" t="s">
        <v>770</v>
      </c>
      <c r="C1145" s="19" t="s">
        <v>11</v>
      </c>
      <c r="D1145" s="20" t="s">
        <v>2676</v>
      </c>
      <c r="E1145" s="19" t="s">
        <v>97</v>
      </c>
      <c r="F1145" s="21">
        <v>1</v>
      </c>
      <c r="G1145" s="22"/>
      <c r="H1145" s="22">
        <v>0</v>
      </c>
      <c r="I1145" s="22">
        <f t="shared" si="62"/>
        <v>0</v>
      </c>
      <c r="K1145"/>
    </row>
    <row r="1146" spans="1:11" ht="30.75" customHeight="1">
      <c r="A1146" s="19" t="s">
        <v>2031</v>
      </c>
      <c r="B1146" s="19" t="s">
        <v>770</v>
      </c>
      <c r="C1146" s="19" t="s">
        <v>11</v>
      </c>
      <c r="D1146" s="20" t="s">
        <v>2676</v>
      </c>
      <c r="E1146" s="19" t="s">
        <v>97</v>
      </c>
      <c r="F1146" s="21">
        <v>3</v>
      </c>
      <c r="G1146" s="22"/>
      <c r="H1146" s="22">
        <v>0</v>
      </c>
      <c r="I1146" s="22">
        <f t="shared" si="62"/>
        <v>0</v>
      </c>
      <c r="K1146"/>
    </row>
    <row r="1147" spans="1:11" ht="24" customHeight="1">
      <c r="A1147" s="19" t="s">
        <v>2032</v>
      </c>
      <c r="B1147" s="19" t="s">
        <v>749</v>
      </c>
      <c r="C1147" s="19" t="s">
        <v>11</v>
      </c>
      <c r="D1147" s="20" t="s">
        <v>2651</v>
      </c>
      <c r="E1147" s="19" t="s">
        <v>97</v>
      </c>
      <c r="F1147" s="21">
        <v>1</v>
      </c>
      <c r="G1147" s="22"/>
      <c r="H1147" s="22">
        <v>0</v>
      </c>
      <c r="I1147" s="22">
        <f t="shared" si="62"/>
        <v>0</v>
      </c>
      <c r="K1147"/>
    </row>
    <row r="1148" spans="1:11" ht="49.5" customHeight="1">
      <c r="A1148" s="19" t="s">
        <v>2033</v>
      </c>
      <c r="B1148" s="19" t="s">
        <v>751</v>
      </c>
      <c r="C1148" s="19" t="s">
        <v>11</v>
      </c>
      <c r="D1148" s="20" t="s">
        <v>2653</v>
      </c>
      <c r="E1148" s="19" t="s">
        <v>3004</v>
      </c>
      <c r="F1148" s="21">
        <v>50</v>
      </c>
      <c r="G1148" s="22"/>
      <c r="H1148" s="22">
        <v>0</v>
      </c>
      <c r="I1148" s="22">
        <f t="shared" si="62"/>
        <v>0</v>
      </c>
      <c r="K1148"/>
    </row>
    <row r="1149" spans="1:11" ht="49.5" customHeight="1">
      <c r="A1149" s="19" t="s">
        <v>2034</v>
      </c>
      <c r="B1149" s="19" t="s">
        <v>751</v>
      </c>
      <c r="C1149" s="19" t="s">
        <v>11</v>
      </c>
      <c r="D1149" s="20" t="s">
        <v>2653</v>
      </c>
      <c r="E1149" s="19" t="s">
        <v>3004</v>
      </c>
      <c r="F1149" s="21">
        <v>50</v>
      </c>
      <c r="G1149" s="22"/>
      <c r="H1149" s="22">
        <v>0</v>
      </c>
      <c r="I1149" s="22">
        <f t="shared" si="62"/>
        <v>0</v>
      </c>
      <c r="K1149"/>
    </row>
    <row r="1150" spans="1:11" ht="49.5" customHeight="1">
      <c r="A1150" s="19" t="s">
        <v>2035</v>
      </c>
      <c r="B1150" s="19" t="s">
        <v>751</v>
      </c>
      <c r="C1150" s="19" t="s">
        <v>11</v>
      </c>
      <c r="D1150" s="20" t="s">
        <v>2653</v>
      </c>
      <c r="E1150" s="19" t="s">
        <v>3004</v>
      </c>
      <c r="F1150" s="21">
        <v>50</v>
      </c>
      <c r="G1150" s="22"/>
      <c r="H1150" s="22">
        <v>0</v>
      </c>
      <c r="I1150" s="22">
        <f t="shared" si="62"/>
        <v>0</v>
      </c>
      <c r="K1150"/>
    </row>
    <row r="1151" spans="1:11" ht="49.5" customHeight="1">
      <c r="A1151" s="19" t="s">
        <v>2036</v>
      </c>
      <c r="B1151" s="19" t="s">
        <v>752</v>
      </c>
      <c r="C1151" s="19" t="s">
        <v>11</v>
      </c>
      <c r="D1151" s="20" t="s">
        <v>2654</v>
      </c>
      <c r="E1151" s="19" t="s">
        <v>3004</v>
      </c>
      <c r="F1151" s="21">
        <v>50</v>
      </c>
      <c r="G1151" s="22"/>
      <c r="H1151" s="22">
        <v>0</v>
      </c>
      <c r="I1151" s="22">
        <f t="shared" si="62"/>
        <v>0</v>
      </c>
      <c r="K1151"/>
    </row>
    <row r="1152" spans="1:11" ht="49.5" customHeight="1">
      <c r="A1152" s="19" t="s">
        <v>2037</v>
      </c>
      <c r="B1152" s="19" t="s">
        <v>752</v>
      </c>
      <c r="C1152" s="19" t="s">
        <v>11</v>
      </c>
      <c r="D1152" s="20" t="s">
        <v>2654</v>
      </c>
      <c r="E1152" s="19" t="s">
        <v>3004</v>
      </c>
      <c r="F1152" s="21">
        <v>50</v>
      </c>
      <c r="G1152" s="22"/>
      <c r="H1152" s="22">
        <v>0</v>
      </c>
      <c r="I1152" s="22">
        <f t="shared" si="62"/>
        <v>0</v>
      </c>
      <c r="K1152"/>
    </row>
    <row r="1153" spans="1:11" ht="49.5" customHeight="1">
      <c r="A1153" s="19" t="s">
        <v>2038</v>
      </c>
      <c r="B1153" s="19" t="s">
        <v>752</v>
      </c>
      <c r="C1153" s="19" t="s">
        <v>11</v>
      </c>
      <c r="D1153" s="20" t="s">
        <v>2654</v>
      </c>
      <c r="E1153" s="19" t="s">
        <v>3004</v>
      </c>
      <c r="F1153" s="21">
        <v>50</v>
      </c>
      <c r="G1153" s="22"/>
      <c r="H1153" s="22">
        <v>0</v>
      </c>
      <c r="I1153" s="22">
        <f t="shared" si="62"/>
        <v>0</v>
      </c>
      <c r="K1153"/>
    </row>
    <row r="1154" spans="1:11" ht="93" customHeight="1">
      <c r="A1154" s="19" t="s">
        <v>2039</v>
      </c>
      <c r="B1154" s="19" t="s">
        <v>753</v>
      </c>
      <c r="C1154" s="19" t="s">
        <v>11</v>
      </c>
      <c r="D1154" s="20" t="s">
        <v>2655</v>
      </c>
      <c r="E1154" s="19" t="s">
        <v>97</v>
      </c>
      <c r="F1154" s="21">
        <v>6</v>
      </c>
      <c r="G1154" s="22"/>
      <c r="H1154" s="22">
        <v>0</v>
      </c>
      <c r="I1154" s="22">
        <f t="shared" si="62"/>
        <v>0</v>
      </c>
      <c r="K1154"/>
    </row>
    <row r="1155" spans="1:11" ht="51" customHeight="1">
      <c r="A1155" s="19" t="s">
        <v>2040</v>
      </c>
      <c r="B1155" s="19" t="s">
        <v>754</v>
      </c>
      <c r="C1155" s="19" t="s">
        <v>11</v>
      </c>
      <c r="D1155" s="20" t="s">
        <v>2656</v>
      </c>
      <c r="E1155" s="19" t="s">
        <v>97</v>
      </c>
      <c r="F1155" s="21">
        <v>2</v>
      </c>
      <c r="G1155" s="22"/>
      <c r="H1155" s="22">
        <v>0</v>
      </c>
      <c r="I1155" s="22">
        <f t="shared" si="62"/>
        <v>0</v>
      </c>
      <c r="K1155"/>
    </row>
    <row r="1156" spans="1:11" ht="24" customHeight="1">
      <c r="A1156" s="19" t="s">
        <v>2041</v>
      </c>
      <c r="B1156" s="19" t="s">
        <v>755</v>
      </c>
      <c r="C1156" s="19" t="s">
        <v>11</v>
      </c>
      <c r="D1156" s="20" t="s">
        <v>2657</v>
      </c>
      <c r="E1156" s="19" t="s">
        <v>97</v>
      </c>
      <c r="F1156" s="21">
        <v>1</v>
      </c>
      <c r="G1156" s="22"/>
      <c r="H1156" s="22">
        <v>0</v>
      </c>
      <c r="I1156" s="22">
        <f t="shared" si="62"/>
        <v>0</v>
      </c>
      <c r="K1156"/>
    </row>
    <row r="1157" spans="1:11" ht="24" customHeight="1">
      <c r="A1157" s="19" t="s">
        <v>2042</v>
      </c>
      <c r="B1157" s="19" t="s">
        <v>756</v>
      </c>
      <c r="C1157" s="19" t="s">
        <v>11</v>
      </c>
      <c r="D1157" s="20" t="s">
        <v>2658</v>
      </c>
      <c r="E1157" s="19" t="s">
        <v>97</v>
      </c>
      <c r="F1157" s="21">
        <v>1</v>
      </c>
      <c r="G1157" s="22"/>
      <c r="H1157" s="22">
        <v>0</v>
      </c>
      <c r="I1157" s="22">
        <f t="shared" si="62"/>
        <v>0</v>
      </c>
      <c r="K1157"/>
    </row>
    <row r="1158" spans="1:11" ht="32.25" customHeight="1">
      <c r="A1158" s="19" t="s">
        <v>2043</v>
      </c>
      <c r="B1158" s="19" t="s">
        <v>99</v>
      </c>
      <c r="C1158" s="19" t="s">
        <v>11</v>
      </c>
      <c r="D1158" s="20" t="s">
        <v>2659</v>
      </c>
      <c r="E1158" s="19" t="s">
        <v>97</v>
      </c>
      <c r="F1158" s="21">
        <v>10</v>
      </c>
      <c r="G1158" s="22"/>
      <c r="H1158" s="22">
        <v>0</v>
      </c>
      <c r="I1158" s="22">
        <f t="shared" si="62"/>
        <v>0</v>
      </c>
      <c r="K1158"/>
    </row>
    <row r="1159" spans="1:11" ht="32.25" customHeight="1">
      <c r="A1159" s="19" t="s">
        <v>2044</v>
      </c>
      <c r="B1159" s="19" t="s">
        <v>100</v>
      </c>
      <c r="C1159" s="19" t="s">
        <v>11</v>
      </c>
      <c r="D1159" s="20" t="s">
        <v>2660</v>
      </c>
      <c r="E1159" s="19" t="s">
        <v>97</v>
      </c>
      <c r="F1159" s="21">
        <v>10</v>
      </c>
      <c r="G1159" s="22"/>
      <c r="H1159" s="22">
        <v>0</v>
      </c>
      <c r="I1159" s="22">
        <f t="shared" si="62"/>
        <v>0</v>
      </c>
      <c r="K1159"/>
    </row>
    <row r="1160" spans="1:11" ht="32.25" customHeight="1">
      <c r="A1160" s="19" t="s">
        <v>2045</v>
      </c>
      <c r="B1160" s="19" t="s">
        <v>101</v>
      </c>
      <c r="C1160" s="19" t="s">
        <v>11</v>
      </c>
      <c r="D1160" s="20" t="s">
        <v>2661</v>
      </c>
      <c r="E1160" s="19" t="s">
        <v>97</v>
      </c>
      <c r="F1160" s="21">
        <v>10</v>
      </c>
      <c r="G1160" s="22"/>
      <c r="H1160" s="22">
        <v>0</v>
      </c>
      <c r="I1160" s="22">
        <f t="shared" si="62"/>
        <v>0</v>
      </c>
      <c r="K1160"/>
    </row>
    <row r="1161" spans="1:11" ht="49.5" customHeight="1">
      <c r="A1161" s="19" t="s">
        <v>2046</v>
      </c>
      <c r="B1161" s="19" t="s">
        <v>102</v>
      </c>
      <c r="C1161" s="19" t="s">
        <v>11</v>
      </c>
      <c r="D1161" s="20" t="s">
        <v>2662</v>
      </c>
      <c r="E1161" s="19" t="s">
        <v>3004</v>
      </c>
      <c r="F1161" s="21">
        <v>5</v>
      </c>
      <c r="G1161" s="22"/>
      <c r="H1161" s="22">
        <v>0</v>
      </c>
      <c r="I1161" s="22">
        <f t="shared" si="62"/>
        <v>0</v>
      </c>
      <c r="K1161"/>
    </row>
    <row r="1162" spans="1:11" ht="33.75" customHeight="1">
      <c r="A1162" s="19" t="s">
        <v>2047</v>
      </c>
      <c r="B1162" s="19" t="s">
        <v>757</v>
      </c>
      <c r="C1162" s="19" t="s">
        <v>11</v>
      </c>
      <c r="D1162" s="20" t="s">
        <v>2663</v>
      </c>
      <c r="E1162" s="19" t="s">
        <v>97</v>
      </c>
      <c r="F1162" s="21">
        <v>2</v>
      </c>
      <c r="G1162" s="22"/>
      <c r="H1162" s="22">
        <v>0</v>
      </c>
      <c r="I1162" s="22">
        <f t="shared" si="62"/>
        <v>0</v>
      </c>
      <c r="K1162"/>
    </row>
    <row r="1163" spans="1:11" ht="24" customHeight="1">
      <c r="A1163" s="19" t="s">
        <v>2048</v>
      </c>
      <c r="B1163" s="19" t="s">
        <v>771</v>
      </c>
      <c r="C1163" s="19" t="s">
        <v>11</v>
      </c>
      <c r="D1163" s="20" t="s">
        <v>2677</v>
      </c>
      <c r="E1163" s="19" t="s">
        <v>3004</v>
      </c>
      <c r="F1163" s="21">
        <v>40</v>
      </c>
      <c r="G1163" s="22"/>
      <c r="H1163" s="22">
        <v>0</v>
      </c>
      <c r="I1163" s="22">
        <f t="shared" si="62"/>
        <v>0</v>
      </c>
      <c r="K1163"/>
    </row>
    <row r="1164" spans="1:11" ht="46.5" customHeight="1">
      <c r="A1164" s="19" t="s">
        <v>2049</v>
      </c>
      <c r="B1164" s="19" t="s">
        <v>772</v>
      </c>
      <c r="C1164" s="19" t="s">
        <v>11</v>
      </c>
      <c r="D1164" s="20" t="s">
        <v>3206</v>
      </c>
      <c r="E1164" s="19" t="s">
        <v>3004</v>
      </c>
      <c r="F1164" s="21">
        <v>50</v>
      </c>
      <c r="G1164" s="22"/>
      <c r="H1164" s="22">
        <v>0</v>
      </c>
      <c r="I1164" s="22">
        <f t="shared" si="62"/>
        <v>0</v>
      </c>
      <c r="K1164"/>
    </row>
    <row r="1165" spans="1:11" ht="24" customHeight="1">
      <c r="A1165" s="19" t="s">
        <v>2050</v>
      </c>
      <c r="B1165" s="19" t="s">
        <v>746</v>
      </c>
      <c r="C1165" s="19" t="s">
        <v>11</v>
      </c>
      <c r="D1165" s="20" t="s">
        <v>747</v>
      </c>
      <c r="E1165" s="19" t="s">
        <v>3004</v>
      </c>
      <c r="F1165" s="21">
        <v>60</v>
      </c>
      <c r="G1165" s="22"/>
      <c r="H1165" s="22">
        <v>0</v>
      </c>
      <c r="I1165" s="22">
        <f t="shared" si="62"/>
        <v>0</v>
      </c>
      <c r="K1165"/>
    </row>
    <row r="1166" spans="1:11" ht="44.25" customHeight="1">
      <c r="A1166" s="19" t="s">
        <v>2051</v>
      </c>
      <c r="B1166" s="19" t="s">
        <v>739</v>
      </c>
      <c r="C1166" s="19" t="s">
        <v>11</v>
      </c>
      <c r="D1166" s="20" t="s">
        <v>3207</v>
      </c>
      <c r="E1166" s="19" t="s">
        <v>3004</v>
      </c>
      <c r="F1166" s="21">
        <v>75</v>
      </c>
      <c r="G1166" s="22"/>
      <c r="H1166" s="22">
        <v>0</v>
      </c>
      <c r="I1166" s="22">
        <f t="shared" si="62"/>
        <v>0</v>
      </c>
      <c r="K1166"/>
    </row>
    <row r="1167" spans="1:11" ht="48" customHeight="1">
      <c r="A1167" s="19" t="s">
        <v>2052</v>
      </c>
      <c r="B1167" s="19" t="s">
        <v>739</v>
      </c>
      <c r="C1167" s="19" t="s">
        <v>11</v>
      </c>
      <c r="D1167" s="20" t="s">
        <v>3208</v>
      </c>
      <c r="E1167" s="19" t="s">
        <v>3004</v>
      </c>
      <c r="F1167" s="21">
        <v>25</v>
      </c>
      <c r="G1167" s="22"/>
      <c r="H1167" s="22">
        <v>0</v>
      </c>
      <c r="I1167" s="22">
        <f t="shared" si="62"/>
        <v>0</v>
      </c>
      <c r="K1167"/>
    </row>
    <row r="1168" spans="1:11" ht="48" customHeight="1">
      <c r="A1168" s="19" t="s">
        <v>2053</v>
      </c>
      <c r="B1168" s="19" t="s">
        <v>742</v>
      </c>
      <c r="C1168" s="19" t="s">
        <v>11</v>
      </c>
      <c r="D1168" s="20" t="s">
        <v>3209</v>
      </c>
      <c r="E1168" s="19" t="s">
        <v>3004</v>
      </c>
      <c r="F1168" s="21">
        <v>30</v>
      </c>
      <c r="G1168" s="22"/>
      <c r="H1168" s="22">
        <v>0</v>
      </c>
      <c r="I1168" s="22">
        <f t="shared" si="62"/>
        <v>0</v>
      </c>
      <c r="K1168"/>
    </row>
    <row r="1169" spans="1:11" ht="48" customHeight="1">
      <c r="A1169" s="19" t="s">
        <v>2054</v>
      </c>
      <c r="B1169" s="19" t="s">
        <v>742</v>
      </c>
      <c r="C1169" s="19" t="s">
        <v>11</v>
      </c>
      <c r="D1169" s="20" t="s">
        <v>3210</v>
      </c>
      <c r="E1169" s="19" t="s">
        <v>3004</v>
      </c>
      <c r="F1169" s="21">
        <v>10</v>
      </c>
      <c r="G1169" s="22"/>
      <c r="H1169" s="22">
        <v>0</v>
      </c>
      <c r="I1169" s="22">
        <f t="shared" si="62"/>
        <v>0</v>
      </c>
      <c r="K1169"/>
    </row>
    <row r="1170" spans="1:11" ht="48" customHeight="1">
      <c r="A1170" s="19" t="s">
        <v>2055</v>
      </c>
      <c r="B1170" s="19" t="s">
        <v>740</v>
      </c>
      <c r="C1170" s="19" t="s">
        <v>11</v>
      </c>
      <c r="D1170" s="20" t="s">
        <v>3211</v>
      </c>
      <c r="E1170" s="19" t="s">
        <v>3004</v>
      </c>
      <c r="F1170" s="21">
        <v>350</v>
      </c>
      <c r="G1170" s="22"/>
      <c r="H1170" s="22">
        <v>0</v>
      </c>
      <c r="I1170" s="22">
        <f t="shared" si="62"/>
        <v>0</v>
      </c>
      <c r="K1170"/>
    </row>
    <row r="1171" spans="1:11" ht="48" customHeight="1">
      <c r="A1171" s="19" t="s">
        <v>2056</v>
      </c>
      <c r="B1171" s="19" t="s">
        <v>740</v>
      </c>
      <c r="C1171" s="19" t="s">
        <v>11</v>
      </c>
      <c r="D1171" s="20" t="s">
        <v>3212</v>
      </c>
      <c r="E1171" s="19" t="s">
        <v>3004</v>
      </c>
      <c r="F1171" s="21">
        <v>1000</v>
      </c>
      <c r="G1171" s="22"/>
      <c r="H1171" s="22">
        <v>0</v>
      </c>
      <c r="I1171" s="22">
        <f t="shared" si="62"/>
        <v>0</v>
      </c>
      <c r="K1171"/>
    </row>
    <row r="1172" spans="1:11" ht="24" customHeight="1">
      <c r="A1172" s="19" t="s">
        <v>2057</v>
      </c>
      <c r="B1172" s="19" t="s">
        <v>746</v>
      </c>
      <c r="C1172" s="19" t="s">
        <v>11</v>
      </c>
      <c r="D1172" s="20" t="s">
        <v>747</v>
      </c>
      <c r="E1172" s="19" t="s">
        <v>3004</v>
      </c>
      <c r="F1172" s="21">
        <v>5</v>
      </c>
      <c r="G1172" s="22"/>
      <c r="H1172" s="22">
        <v>0</v>
      </c>
      <c r="I1172" s="22">
        <f t="shared" si="62"/>
        <v>0</v>
      </c>
      <c r="K1172"/>
    </row>
    <row r="1173" spans="1:11" ht="31.5" customHeight="1">
      <c r="A1173" s="19" t="s">
        <v>2058</v>
      </c>
      <c r="B1173" s="19" t="s">
        <v>773</v>
      </c>
      <c r="C1173" s="19" t="s">
        <v>11</v>
      </c>
      <c r="D1173" s="20" t="s">
        <v>2678</v>
      </c>
      <c r="E1173" s="19" t="s">
        <v>97</v>
      </c>
      <c r="F1173" s="21">
        <v>20</v>
      </c>
      <c r="G1173" s="22"/>
      <c r="H1173" s="22">
        <v>0</v>
      </c>
      <c r="I1173" s="22">
        <f t="shared" si="62"/>
        <v>0</v>
      </c>
      <c r="K1173"/>
    </row>
    <row r="1174" spans="1:11" ht="30.75" customHeight="1">
      <c r="A1174" s="19" t="s">
        <v>2059</v>
      </c>
      <c r="B1174" s="19" t="s">
        <v>764</v>
      </c>
      <c r="C1174" s="19" t="s">
        <v>11</v>
      </c>
      <c r="D1174" s="20" t="s">
        <v>2670</v>
      </c>
      <c r="E1174" s="19" t="s">
        <v>97</v>
      </c>
      <c r="F1174" s="21">
        <v>9</v>
      </c>
      <c r="G1174" s="22"/>
      <c r="H1174" s="22">
        <v>0</v>
      </c>
      <c r="I1174" s="22">
        <f t="shared" si="62"/>
        <v>0</v>
      </c>
      <c r="K1174"/>
    </row>
    <row r="1175" spans="1:11" ht="30.75" customHeight="1">
      <c r="A1175" s="19" t="s">
        <v>2060</v>
      </c>
      <c r="B1175" s="19" t="s">
        <v>764</v>
      </c>
      <c r="C1175" s="19" t="s">
        <v>11</v>
      </c>
      <c r="D1175" s="20" t="s">
        <v>2670</v>
      </c>
      <c r="E1175" s="19" t="s">
        <v>97</v>
      </c>
      <c r="F1175" s="21">
        <v>8</v>
      </c>
      <c r="G1175" s="22"/>
      <c r="H1175" s="22">
        <v>0</v>
      </c>
      <c r="I1175" s="22">
        <f t="shared" si="62"/>
        <v>0</v>
      </c>
      <c r="K1175"/>
    </row>
    <row r="1176" spans="1:11" ht="24" customHeight="1">
      <c r="A1176" s="14" t="s">
        <v>1101</v>
      </c>
      <c r="B1176" s="14"/>
      <c r="C1176" s="14"/>
      <c r="D1176" s="15" t="s">
        <v>3328</v>
      </c>
      <c r="E1176" s="15" t="s">
        <v>2626</v>
      </c>
      <c r="F1176" s="16"/>
      <c r="G1176" s="17"/>
      <c r="H1176" s="17"/>
      <c r="I1176" s="18"/>
      <c r="K1176"/>
    </row>
    <row r="1177" spans="1:11" ht="33.75" customHeight="1">
      <c r="A1177" s="19" t="s">
        <v>1102</v>
      </c>
      <c r="B1177" s="19" t="s">
        <v>765</v>
      </c>
      <c r="C1177" s="19" t="s">
        <v>11</v>
      </c>
      <c r="D1177" s="20" t="s">
        <v>2671</v>
      </c>
      <c r="E1177" s="19" t="s">
        <v>97</v>
      </c>
      <c r="F1177" s="21">
        <v>1</v>
      </c>
      <c r="G1177" s="22"/>
      <c r="H1177" s="22">
        <v>0</v>
      </c>
      <c r="I1177" s="22">
        <f t="shared" ref="I1177:I1217" si="63">ROUND(F1177 * H1177, 2)</f>
        <v>0</v>
      </c>
      <c r="K1177"/>
    </row>
    <row r="1178" spans="1:11" ht="24" customHeight="1">
      <c r="A1178" s="19" t="s">
        <v>2061</v>
      </c>
      <c r="B1178" s="19" t="s">
        <v>744</v>
      </c>
      <c r="C1178" s="19" t="s">
        <v>11</v>
      </c>
      <c r="D1178" s="20" t="s">
        <v>745</v>
      </c>
      <c r="E1178" s="19" t="s">
        <v>97</v>
      </c>
      <c r="F1178" s="21">
        <v>1</v>
      </c>
      <c r="G1178" s="22"/>
      <c r="H1178" s="22">
        <v>0</v>
      </c>
      <c r="I1178" s="22">
        <f t="shared" si="63"/>
        <v>0</v>
      </c>
      <c r="K1178"/>
    </row>
    <row r="1179" spans="1:11" ht="24" customHeight="1">
      <c r="A1179" s="19" t="s">
        <v>2062</v>
      </c>
      <c r="B1179" s="19" t="s">
        <v>768</v>
      </c>
      <c r="C1179" s="19" t="s">
        <v>11</v>
      </c>
      <c r="D1179" s="20" t="s">
        <v>2674</v>
      </c>
      <c r="E1179" s="19" t="s">
        <v>97</v>
      </c>
      <c r="F1179" s="21">
        <v>1</v>
      </c>
      <c r="G1179" s="22"/>
      <c r="H1179" s="22">
        <v>0</v>
      </c>
      <c r="I1179" s="22">
        <f t="shared" si="63"/>
        <v>0</v>
      </c>
      <c r="K1179"/>
    </row>
    <row r="1180" spans="1:11" ht="24" customHeight="1">
      <c r="A1180" s="19" t="s">
        <v>2063</v>
      </c>
      <c r="B1180" s="19" t="s">
        <v>98</v>
      </c>
      <c r="C1180" s="19" t="s">
        <v>11</v>
      </c>
      <c r="D1180" s="20" t="s">
        <v>2650</v>
      </c>
      <c r="E1180" s="19" t="s">
        <v>97</v>
      </c>
      <c r="F1180" s="21">
        <v>2</v>
      </c>
      <c r="G1180" s="22"/>
      <c r="H1180" s="22">
        <v>0</v>
      </c>
      <c r="I1180" s="22">
        <f t="shared" si="63"/>
        <v>0</v>
      </c>
      <c r="K1180"/>
    </row>
    <row r="1181" spans="1:11" ht="24" customHeight="1">
      <c r="A1181" s="19" t="s">
        <v>2064</v>
      </c>
      <c r="B1181" s="19" t="s">
        <v>98</v>
      </c>
      <c r="C1181" s="19" t="s">
        <v>11</v>
      </c>
      <c r="D1181" s="20" t="s">
        <v>2650</v>
      </c>
      <c r="E1181" s="19" t="s">
        <v>97</v>
      </c>
      <c r="F1181" s="21">
        <v>1</v>
      </c>
      <c r="G1181" s="22"/>
      <c r="H1181" s="22">
        <v>0</v>
      </c>
      <c r="I1181" s="22">
        <f t="shared" si="63"/>
        <v>0</v>
      </c>
      <c r="K1181"/>
    </row>
    <row r="1182" spans="1:11" ht="24" customHeight="1">
      <c r="A1182" s="19" t="s">
        <v>2065</v>
      </c>
      <c r="B1182" s="19" t="s">
        <v>98</v>
      </c>
      <c r="C1182" s="19" t="s">
        <v>11</v>
      </c>
      <c r="D1182" s="20" t="s">
        <v>2650</v>
      </c>
      <c r="E1182" s="19" t="s">
        <v>97</v>
      </c>
      <c r="F1182" s="21">
        <v>1</v>
      </c>
      <c r="G1182" s="22"/>
      <c r="H1182" s="22">
        <v>0</v>
      </c>
      <c r="I1182" s="22">
        <f t="shared" si="63"/>
        <v>0</v>
      </c>
      <c r="K1182"/>
    </row>
    <row r="1183" spans="1:11" ht="24" customHeight="1">
      <c r="A1183" s="19" t="s">
        <v>2066</v>
      </c>
      <c r="B1183" s="19" t="s">
        <v>769</v>
      </c>
      <c r="C1183" s="19" t="s">
        <v>11</v>
      </c>
      <c r="D1183" s="20" t="s">
        <v>2675</v>
      </c>
      <c r="E1183" s="19" t="s">
        <v>97</v>
      </c>
      <c r="F1183" s="21">
        <v>1</v>
      </c>
      <c r="G1183" s="22"/>
      <c r="H1183" s="22">
        <v>0</v>
      </c>
      <c r="I1183" s="22">
        <f t="shared" si="63"/>
        <v>0</v>
      </c>
      <c r="K1183"/>
    </row>
    <row r="1184" spans="1:11" ht="24" customHeight="1">
      <c r="A1184" s="19" t="s">
        <v>2067</v>
      </c>
      <c r="B1184" s="19" t="s">
        <v>769</v>
      </c>
      <c r="C1184" s="19" t="s">
        <v>11</v>
      </c>
      <c r="D1184" s="20" t="s">
        <v>2675</v>
      </c>
      <c r="E1184" s="19" t="s">
        <v>97</v>
      </c>
      <c r="F1184" s="21">
        <v>1</v>
      </c>
      <c r="G1184" s="22"/>
      <c r="H1184" s="22">
        <v>0</v>
      </c>
      <c r="I1184" s="22">
        <f t="shared" si="63"/>
        <v>0</v>
      </c>
      <c r="K1184"/>
    </row>
    <row r="1185" spans="1:11" ht="30.75" customHeight="1">
      <c r="A1185" s="19" t="s">
        <v>2068</v>
      </c>
      <c r="B1185" s="19" t="s">
        <v>770</v>
      </c>
      <c r="C1185" s="19" t="s">
        <v>11</v>
      </c>
      <c r="D1185" s="20" t="s">
        <v>2676</v>
      </c>
      <c r="E1185" s="19" t="s">
        <v>97</v>
      </c>
      <c r="F1185" s="21">
        <v>1</v>
      </c>
      <c r="G1185" s="22"/>
      <c r="H1185" s="22">
        <v>0</v>
      </c>
      <c r="I1185" s="22">
        <f t="shared" si="63"/>
        <v>0</v>
      </c>
      <c r="K1185"/>
    </row>
    <row r="1186" spans="1:11" ht="30" customHeight="1">
      <c r="A1186" s="19" t="s">
        <v>2069</v>
      </c>
      <c r="B1186" s="19" t="s">
        <v>770</v>
      </c>
      <c r="C1186" s="19" t="s">
        <v>11</v>
      </c>
      <c r="D1186" s="20" t="s">
        <v>2676</v>
      </c>
      <c r="E1186" s="19" t="s">
        <v>97</v>
      </c>
      <c r="F1186" s="21">
        <v>3</v>
      </c>
      <c r="G1186" s="22"/>
      <c r="H1186" s="22">
        <v>0</v>
      </c>
      <c r="I1186" s="22">
        <f t="shared" si="63"/>
        <v>0</v>
      </c>
      <c r="K1186"/>
    </row>
    <row r="1187" spans="1:11" ht="49.5" customHeight="1">
      <c r="A1187" s="19" t="s">
        <v>2070</v>
      </c>
      <c r="B1187" s="19" t="s">
        <v>751</v>
      </c>
      <c r="C1187" s="19" t="s">
        <v>11</v>
      </c>
      <c r="D1187" s="20" t="s">
        <v>2653</v>
      </c>
      <c r="E1187" s="19" t="s">
        <v>3004</v>
      </c>
      <c r="F1187" s="21">
        <v>30</v>
      </c>
      <c r="G1187" s="22"/>
      <c r="H1187" s="22">
        <v>0</v>
      </c>
      <c r="I1187" s="22">
        <f t="shared" si="63"/>
        <v>0</v>
      </c>
      <c r="K1187"/>
    </row>
    <row r="1188" spans="1:11" ht="49.5" customHeight="1">
      <c r="A1188" s="19" t="s">
        <v>2071</v>
      </c>
      <c r="B1188" s="19" t="s">
        <v>751</v>
      </c>
      <c r="C1188" s="19" t="s">
        <v>11</v>
      </c>
      <c r="D1188" s="20" t="s">
        <v>2653</v>
      </c>
      <c r="E1188" s="19" t="s">
        <v>3004</v>
      </c>
      <c r="F1188" s="21">
        <v>30</v>
      </c>
      <c r="G1188" s="22"/>
      <c r="H1188" s="22">
        <v>0</v>
      </c>
      <c r="I1188" s="22">
        <f t="shared" si="63"/>
        <v>0</v>
      </c>
      <c r="K1188"/>
    </row>
    <row r="1189" spans="1:11" ht="49.5" customHeight="1">
      <c r="A1189" s="19" t="s">
        <v>2072</v>
      </c>
      <c r="B1189" s="19" t="s">
        <v>751</v>
      </c>
      <c r="C1189" s="19" t="s">
        <v>11</v>
      </c>
      <c r="D1189" s="20" t="s">
        <v>2653</v>
      </c>
      <c r="E1189" s="19" t="s">
        <v>3004</v>
      </c>
      <c r="F1189" s="21">
        <v>30</v>
      </c>
      <c r="G1189" s="22"/>
      <c r="H1189" s="22">
        <v>0</v>
      </c>
      <c r="I1189" s="22">
        <f t="shared" si="63"/>
        <v>0</v>
      </c>
      <c r="K1189"/>
    </row>
    <row r="1190" spans="1:11" ht="49.5" customHeight="1">
      <c r="A1190" s="19" t="s">
        <v>2073</v>
      </c>
      <c r="B1190" s="19" t="s">
        <v>752</v>
      </c>
      <c r="C1190" s="19" t="s">
        <v>11</v>
      </c>
      <c r="D1190" s="20" t="s">
        <v>2654</v>
      </c>
      <c r="E1190" s="19" t="s">
        <v>3004</v>
      </c>
      <c r="F1190" s="21">
        <v>150</v>
      </c>
      <c r="G1190" s="22"/>
      <c r="H1190" s="22">
        <v>0</v>
      </c>
      <c r="I1190" s="22">
        <f t="shared" si="63"/>
        <v>0</v>
      </c>
      <c r="K1190"/>
    </row>
    <row r="1191" spans="1:11" ht="49.5" customHeight="1">
      <c r="A1191" s="19" t="s">
        <v>2074</v>
      </c>
      <c r="B1191" s="19" t="s">
        <v>752</v>
      </c>
      <c r="C1191" s="19" t="s">
        <v>11</v>
      </c>
      <c r="D1191" s="20" t="s">
        <v>2654</v>
      </c>
      <c r="E1191" s="19" t="s">
        <v>3004</v>
      </c>
      <c r="F1191" s="21">
        <v>150</v>
      </c>
      <c r="G1191" s="22"/>
      <c r="H1191" s="22">
        <v>0</v>
      </c>
      <c r="I1191" s="22">
        <f t="shared" si="63"/>
        <v>0</v>
      </c>
      <c r="K1191"/>
    </row>
    <row r="1192" spans="1:11" ht="49.5" customHeight="1">
      <c r="A1192" s="19" t="s">
        <v>2075</v>
      </c>
      <c r="B1192" s="19" t="s">
        <v>752</v>
      </c>
      <c r="C1192" s="19" t="s">
        <v>11</v>
      </c>
      <c r="D1192" s="20" t="s">
        <v>2654</v>
      </c>
      <c r="E1192" s="19" t="s">
        <v>3004</v>
      </c>
      <c r="F1192" s="21">
        <v>150</v>
      </c>
      <c r="G1192" s="22"/>
      <c r="H1192" s="22">
        <v>0</v>
      </c>
      <c r="I1192" s="22">
        <f t="shared" si="63"/>
        <v>0</v>
      </c>
      <c r="K1192"/>
    </row>
    <row r="1193" spans="1:11" ht="90" customHeight="1">
      <c r="A1193" s="19" t="s">
        <v>2076</v>
      </c>
      <c r="B1193" s="19" t="s">
        <v>753</v>
      </c>
      <c r="C1193" s="19" t="s">
        <v>11</v>
      </c>
      <c r="D1193" s="20" t="s">
        <v>2655</v>
      </c>
      <c r="E1193" s="19" t="s">
        <v>97</v>
      </c>
      <c r="F1193" s="21">
        <v>10</v>
      </c>
      <c r="G1193" s="22"/>
      <c r="H1193" s="22">
        <v>0</v>
      </c>
      <c r="I1193" s="22">
        <f t="shared" si="63"/>
        <v>0</v>
      </c>
      <c r="K1193"/>
    </row>
    <row r="1194" spans="1:11" ht="52.5" customHeight="1">
      <c r="A1194" s="19" t="s">
        <v>2077</v>
      </c>
      <c r="B1194" s="19" t="s">
        <v>754</v>
      </c>
      <c r="C1194" s="19" t="s">
        <v>11</v>
      </c>
      <c r="D1194" s="20" t="s">
        <v>2656</v>
      </c>
      <c r="E1194" s="19" t="s">
        <v>97</v>
      </c>
      <c r="F1194" s="21">
        <v>12</v>
      </c>
      <c r="G1194" s="22"/>
      <c r="H1194" s="22">
        <v>0</v>
      </c>
      <c r="I1194" s="22">
        <f t="shared" si="63"/>
        <v>0</v>
      </c>
      <c r="K1194"/>
    </row>
    <row r="1195" spans="1:11" ht="27" customHeight="1">
      <c r="A1195" s="19" t="s">
        <v>2078</v>
      </c>
      <c r="B1195" s="19" t="s">
        <v>775</v>
      </c>
      <c r="C1195" s="19" t="s">
        <v>11</v>
      </c>
      <c r="D1195" s="20" t="s">
        <v>2679</v>
      </c>
      <c r="E1195" s="19" t="s">
        <v>97</v>
      </c>
      <c r="F1195" s="21">
        <v>1</v>
      </c>
      <c r="G1195" s="22"/>
      <c r="H1195" s="22">
        <v>0</v>
      </c>
      <c r="I1195" s="22">
        <f t="shared" si="63"/>
        <v>0</v>
      </c>
      <c r="K1195"/>
    </row>
    <row r="1196" spans="1:11" ht="24" customHeight="1">
      <c r="A1196" s="19" t="s">
        <v>2079</v>
      </c>
      <c r="B1196" s="19" t="s">
        <v>776</v>
      </c>
      <c r="C1196" s="19" t="s">
        <v>11</v>
      </c>
      <c r="D1196" s="20" t="s">
        <v>2680</v>
      </c>
      <c r="E1196" s="19" t="s">
        <v>97</v>
      </c>
      <c r="F1196" s="21">
        <v>2</v>
      </c>
      <c r="G1196" s="22"/>
      <c r="H1196" s="22">
        <v>0</v>
      </c>
      <c r="I1196" s="22">
        <f t="shared" si="63"/>
        <v>0</v>
      </c>
      <c r="K1196"/>
    </row>
    <row r="1197" spans="1:11" ht="24" customHeight="1">
      <c r="A1197" s="19" t="s">
        <v>2080</v>
      </c>
      <c r="B1197" s="19" t="s">
        <v>756</v>
      </c>
      <c r="C1197" s="19" t="s">
        <v>11</v>
      </c>
      <c r="D1197" s="20" t="s">
        <v>2658</v>
      </c>
      <c r="E1197" s="19" t="s">
        <v>97</v>
      </c>
      <c r="F1197" s="21">
        <v>1</v>
      </c>
      <c r="G1197" s="22"/>
      <c r="H1197" s="22">
        <v>0</v>
      </c>
      <c r="I1197" s="22">
        <f t="shared" si="63"/>
        <v>0</v>
      </c>
      <c r="K1197"/>
    </row>
    <row r="1198" spans="1:11" ht="32.25" customHeight="1">
      <c r="A1198" s="19" t="s">
        <v>2081</v>
      </c>
      <c r="B1198" s="19" t="s">
        <v>99</v>
      </c>
      <c r="C1198" s="19" t="s">
        <v>11</v>
      </c>
      <c r="D1198" s="20" t="s">
        <v>2659</v>
      </c>
      <c r="E1198" s="19" t="s">
        <v>97</v>
      </c>
      <c r="F1198" s="21">
        <v>10</v>
      </c>
      <c r="G1198" s="22"/>
      <c r="H1198" s="22">
        <v>0</v>
      </c>
      <c r="I1198" s="22">
        <f t="shared" si="63"/>
        <v>0</v>
      </c>
      <c r="K1198"/>
    </row>
    <row r="1199" spans="1:11" ht="32.25" customHeight="1">
      <c r="A1199" s="19" t="s">
        <v>2082</v>
      </c>
      <c r="B1199" s="19" t="s">
        <v>100</v>
      </c>
      <c r="C1199" s="19" t="s">
        <v>11</v>
      </c>
      <c r="D1199" s="20" t="s">
        <v>2660</v>
      </c>
      <c r="E1199" s="19" t="s">
        <v>97</v>
      </c>
      <c r="F1199" s="21">
        <v>10</v>
      </c>
      <c r="G1199" s="22"/>
      <c r="H1199" s="22">
        <v>0</v>
      </c>
      <c r="I1199" s="22">
        <f t="shared" si="63"/>
        <v>0</v>
      </c>
      <c r="K1199"/>
    </row>
    <row r="1200" spans="1:11" ht="32.25" customHeight="1">
      <c r="A1200" s="19" t="s">
        <v>2083</v>
      </c>
      <c r="B1200" s="19" t="s">
        <v>101</v>
      </c>
      <c r="C1200" s="19" t="s">
        <v>11</v>
      </c>
      <c r="D1200" s="20" t="s">
        <v>2661</v>
      </c>
      <c r="E1200" s="19" t="s">
        <v>97</v>
      </c>
      <c r="F1200" s="21">
        <v>10</v>
      </c>
      <c r="G1200" s="22"/>
      <c r="H1200" s="22">
        <v>0</v>
      </c>
      <c r="I1200" s="22">
        <f t="shared" si="63"/>
        <v>0</v>
      </c>
      <c r="K1200"/>
    </row>
    <row r="1201" spans="1:11" ht="49.5" customHeight="1">
      <c r="A1201" s="19" t="s">
        <v>2084</v>
      </c>
      <c r="B1201" s="19" t="s">
        <v>102</v>
      </c>
      <c r="C1201" s="19" t="s">
        <v>11</v>
      </c>
      <c r="D1201" s="20" t="s">
        <v>2662</v>
      </c>
      <c r="E1201" s="19" t="s">
        <v>3004</v>
      </c>
      <c r="F1201" s="21">
        <v>1</v>
      </c>
      <c r="G1201" s="22"/>
      <c r="H1201" s="22">
        <v>0</v>
      </c>
      <c r="I1201" s="22">
        <f t="shared" si="63"/>
        <v>0</v>
      </c>
      <c r="K1201"/>
    </row>
    <row r="1202" spans="1:11" ht="31.5" customHeight="1">
      <c r="A1202" s="19" t="s">
        <v>2085</v>
      </c>
      <c r="B1202" s="19" t="s">
        <v>757</v>
      </c>
      <c r="C1202" s="19" t="s">
        <v>11</v>
      </c>
      <c r="D1202" s="20" t="s">
        <v>2663</v>
      </c>
      <c r="E1202" s="19" t="s">
        <v>97</v>
      </c>
      <c r="F1202" s="21">
        <v>2</v>
      </c>
      <c r="G1202" s="22"/>
      <c r="H1202" s="22">
        <v>0</v>
      </c>
      <c r="I1202" s="22">
        <f t="shared" si="63"/>
        <v>0</v>
      </c>
      <c r="K1202"/>
    </row>
    <row r="1203" spans="1:11" ht="24" customHeight="1">
      <c r="A1203" s="19" t="s">
        <v>2086</v>
      </c>
      <c r="B1203" s="19" t="s">
        <v>771</v>
      </c>
      <c r="C1203" s="19" t="s">
        <v>11</v>
      </c>
      <c r="D1203" s="20" t="s">
        <v>2677</v>
      </c>
      <c r="E1203" s="19" t="s">
        <v>3004</v>
      </c>
      <c r="F1203" s="21">
        <v>10</v>
      </c>
      <c r="G1203" s="22"/>
      <c r="H1203" s="22">
        <v>0</v>
      </c>
      <c r="I1203" s="22">
        <f t="shared" si="63"/>
        <v>0</v>
      </c>
      <c r="K1203"/>
    </row>
    <row r="1204" spans="1:11" ht="50.25" customHeight="1">
      <c r="A1204" s="19" t="s">
        <v>2087</v>
      </c>
      <c r="B1204" s="19" t="s">
        <v>743</v>
      </c>
      <c r="C1204" s="19" t="s">
        <v>11</v>
      </c>
      <c r="D1204" s="20" t="s">
        <v>3213</v>
      </c>
      <c r="E1204" s="19" t="s">
        <v>3004</v>
      </c>
      <c r="F1204" s="21">
        <v>75</v>
      </c>
      <c r="G1204" s="22"/>
      <c r="H1204" s="22">
        <v>0</v>
      </c>
      <c r="I1204" s="22">
        <f t="shared" si="63"/>
        <v>0</v>
      </c>
      <c r="K1204"/>
    </row>
    <row r="1205" spans="1:11" ht="50.25" customHeight="1">
      <c r="A1205" s="19" t="s">
        <v>2088</v>
      </c>
      <c r="B1205" s="19" t="s">
        <v>743</v>
      </c>
      <c r="C1205" s="19" t="s">
        <v>11</v>
      </c>
      <c r="D1205" s="20" t="s">
        <v>3214</v>
      </c>
      <c r="E1205" s="19" t="s">
        <v>3004</v>
      </c>
      <c r="F1205" s="21">
        <v>25</v>
      </c>
      <c r="G1205" s="22"/>
      <c r="H1205" s="22">
        <v>0</v>
      </c>
      <c r="I1205" s="22">
        <f t="shared" si="63"/>
        <v>0</v>
      </c>
      <c r="K1205"/>
    </row>
    <row r="1206" spans="1:11" ht="50.25" customHeight="1">
      <c r="A1206" s="19" t="s">
        <v>2089</v>
      </c>
      <c r="B1206" s="19" t="s">
        <v>740</v>
      </c>
      <c r="C1206" s="19" t="s">
        <v>11</v>
      </c>
      <c r="D1206" s="20" t="s">
        <v>3215</v>
      </c>
      <c r="E1206" s="19" t="s">
        <v>3004</v>
      </c>
      <c r="F1206" s="21">
        <v>10</v>
      </c>
      <c r="G1206" s="22"/>
      <c r="H1206" s="22">
        <v>0</v>
      </c>
      <c r="I1206" s="22">
        <f t="shared" si="63"/>
        <v>0</v>
      </c>
      <c r="K1206"/>
    </row>
    <row r="1207" spans="1:11" ht="50.25" customHeight="1">
      <c r="A1207" s="19" t="s">
        <v>2090</v>
      </c>
      <c r="B1207" s="19" t="s">
        <v>740</v>
      </c>
      <c r="C1207" s="19" t="s">
        <v>11</v>
      </c>
      <c r="D1207" s="20" t="s">
        <v>741</v>
      </c>
      <c r="E1207" s="19" t="s">
        <v>3004</v>
      </c>
      <c r="F1207" s="21">
        <v>30</v>
      </c>
      <c r="G1207" s="22"/>
      <c r="H1207" s="22">
        <v>0</v>
      </c>
      <c r="I1207" s="22">
        <f t="shared" si="63"/>
        <v>0</v>
      </c>
      <c r="K1207"/>
    </row>
    <row r="1208" spans="1:11" ht="50.25" customHeight="1">
      <c r="A1208" s="19" t="s">
        <v>2091</v>
      </c>
      <c r="B1208" s="19" t="s">
        <v>759</v>
      </c>
      <c r="C1208" s="19" t="s">
        <v>11</v>
      </c>
      <c r="D1208" s="20" t="s">
        <v>2665</v>
      </c>
      <c r="E1208" s="19" t="s">
        <v>3004</v>
      </c>
      <c r="F1208" s="21">
        <v>30</v>
      </c>
      <c r="G1208" s="22"/>
      <c r="H1208" s="22">
        <v>0</v>
      </c>
      <c r="I1208" s="22">
        <f t="shared" si="63"/>
        <v>0</v>
      </c>
      <c r="K1208"/>
    </row>
    <row r="1209" spans="1:11" ht="50.25" customHeight="1">
      <c r="A1209" s="19" t="s">
        <v>2092</v>
      </c>
      <c r="B1209" s="19" t="s">
        <v>759</v>
      </c>
      <c r="C1209" s="19" t="s">
        <v>11</v>
      </c>
      <c r="D1209" s="20" t="s">
        <v>2665</v>
      </c>
      <c r="E1209" s="19" t="s">
        <v>3004</v>
      </c>
      <c r="F1209" s="21">
        <v>10</v>
      </c>
      <c r="G1209" s="22"/>
      <c r="H1209" s="22">
        <v>0</v>
      </c>
      <c r="I1209" s="22">
        <f t="shared" si="63"/>
        <v>0</v>
      </c>
      <c r="K1209"/>
    </row>
    <row r="1210" spans="1:11" ht="50.25" customHeight="1">
      <c r="A1210" s="19" t="s">
        <v>2093</v>
      </c>
      <c r="B1210" s="19" t="s">
        <v>760</v>
      </c>
      <c r="C1210" s="19" t="s">
        <v>11</v>
      </c>
      <c r="D1210" s="20" t="s">
        <v>3216</v>
      </c>
      <c r="E1210" s="19" t="s">
        <v>3004</v>
      </c>
      <c r="F1210" s="21">
        <v>30</v>
      </c>
      <c r="G1210" s="22"/>
      <c r="H1210" s="22">
        <v>0</v>
      </c>
      <c r="I1210" s="22">
        <f t="shared" si="63"/>
        <v>0</v>
      </c>
      <c r="K1210"/>
    </row>
    <row r="1211" spans="1:11" ht="50.25" customHeight="1">
      <c r="A1211" s="19" t="s">
        <v>2094</v>
      </c>
      <c r="B1211" s="19" t="s">
        <v>760</v>
      </c>
      <c r="C1211" s="19" t="s">
        <v>11</v>
      </c>
      <c r="D1211" s="20" t="s">
        <v>3217</v>
      </c>
      <c r="E1211" s="19" t="s">
        <v>3004</v>
      </c>
      <c r="F1211" s="21">
        <v>10</v>
      </c>
      <c r="G1211" s="22"/>
      <c r="H1211" s="22">
        <v>0</v>
      </c>
      <c r="I1211" s="22">
        <f t="shared" si="63"/>
        <v>0</v>
      </c>
      <c r="K1211"/>
    </row>
    <row r="1212" spans="1:11" ht="50.25" customHeight="1">
      <c r="A1212" s="19" t="s">
        <v>2095</v>
      </c>
      <c r="B1212" s="19" t="s">
        <v>761</v>
      </c>
      <c r="C1212" s="19" t="s">
        <v>11</v>
      </c>
      <c r="D1212" s="20" t="s">
        <v>2667</v>
      </c>
      <c r="E1212" s="19" t="s">
        <v>3004</v>
      </c>
      <c r="F1212" s="21">
        <v>60</v>
      </c>
      <c r="G1212" s="22"/>
      <c r="H1212" s="22">
        <v>0</v>
      </c>
      <c r="I1212" s="22">
        <f t="shared" si="63"/>
        <v>0</v>
      </c>
      <c r="K1212"/>
    </row>
    <row r="1213" spans="1:11" ht="50.25" customHeight="1">
      <c r="A1213" s="19" t="s">
        <v>2096</v>
      </c>
      <c r="B1213" s="19" t="s">
        <v>761</v>
      </c>
      <c r="C1213" s="19" t="s">
        <v>11</v>
      </c>
      <c r="D1213" s="20" t="s">
        <v>2667</v>
      </c>
      <c r="E1213" s="19" t="s">
        <v>3004</v>
      </c>
      <c r="F1213" s="21">
        <v>20</v>
      </c>
      <c r="G1213" s="22"/>
      <c r="H1213" s="22">
        <v>0</v>
      </c>
      <c r="I1213" s="22">
        <f t="shared" si="63"/>
        <v>0</v>
      </c>
      <c r="K1213"/>
    </row>
    <row r="1214" spans="1:11" ht="49.5" customHeight="1">
      <c r="A1214" s="19" t="s">
        <v>2097</v>
      </c>
      <c r="B1214" s="19" t="s">
        <v>777</v>
      </c>
      <c r="C1214" s="19" t="s">
        <v>11</v>
      </c>
      <c r="D1214" s="20" t="s">
        <v>2681</v>
      </c>
      <c r="E1214" s="19" t="s">
        <v>3004</v>
      </c>
      <c r="F1214" s="21">
        <v>5</v>
      </c>
      <c r="G1214" s="22"/>
      <c r="H1214" s="22">
        <v>0</v>
      </c>
      <c r="I1214" s="22">
        <f t="shared" si="63"/>
        <v>0</v>
      </c>
      <c r="K1214"/>
    </row>
    <row r="1215" spans="1:11" ht="33" customHeight="1">
      <c r="A1215" s="19" t="s">
        <v>2098</v>
      </c>
      <c r="B1215" s="19" t="s">
        <v>778</v>
      </c>
      <c r="C1215" s="19" t="s">
        <v>11</v>
      </c>
      <c r="D1215" s="20" t="s">
        <v>2682</v>
      </c>
      <c r="E1215" s="19" t="s">
        <v>97</v>
      </c>
      <c r="F1215" s="21">
        <v>20</v>
      </c>
      <c r="G1215" s="22"/>
      <c r="H1215" s="22">
        <v>0</v>
      </c>
      <c r="I1215" s="22">
        <f t="shared" si="63"/>
        <v>0</v>
      </c>
      <c r="K1215"/>
    </row>
    <row r="1216" spans="1:11" ht="39.75" customHeight="1">
      <c r="A1216" s="19" t="s">
        <v>2099</v>
      </c>
      <c r="B1216" s="19" t="s">
        <v>764</v>
      </c>
      <c r="C1216" s="19" t="s">
        <v>11</v>
      </c>
      <c r="D1216" s="20" t="s">
        <v>2670</v>
      </c>
      <c r="E1216" s="19" t="s">
        <v>97</v>
      </c>
      <c r="F1216" s="21">
        <v>3</v>
      </c>
      <c r="G1216" s="22"/>
      <c r="H1216" s="22">
        <v>0</v>
      </c>
      <c r="I1216" s="22">
        <f t="shared" si="63"/>
        <v>0</v>
      </c>
      <c r="K1216"/>
    </row>
    <row r="1217" spans="1:11" ht="39.75" customHeight="1">
      <c r="A1217" s="19" t="s">
        <v>2100</v>
      </c>
      <c r="B1217" s="19" t="s">
        <v>764</v>
      </c>
      <c r="C1217" s="19" t="s">
        <v>11</v>
      </c>
      <c r="D1217" s="20" t="s">
        <v>2670</v>
      </c>
      <c r="E1217" s="19" t="s">
        <v>97</v>
      </c>
      <c r="F1217" s="21">
        <v>2</v>
      </c>
      <c r="G1217" s="22"/>
      <c r="H1217" s="22">
        <v>0</v>
      </c>
      <c r="I1217" s="22">
        <f t="shared" si="63"/>
        <v>0</v>
      </c>
      <c r="K1217"/>
    </row>
    <row r="1218" spans="1:11" ht="24" customHeight="1">
      <c r="A1218" s="14" t="s">
        <v>1103</v>
      </c>
      <c r="B1218" s="14"/>
      <c r="C1218" s="14"/>
      <c r="D1218" s="15" t="s">
        <v>3329</v>
      </c>
      <c r="E1218" s="15" t="s">
        <v>2626</v>
      </c>
      <c r="F1218" s="16"/>
      <c r="G1218" s="17"/>
      <c r="H1218" s="17"/>
      <c r="I1218" s="18"/>
      <c r="K1218"/>
    </row>
    <row r="1219" spans="1:11" ht="35.25" customHeight="1">
      <c r="A1219" s="19" t="s">
        <v>2101</v>
      </c>
      <c r="B1219" s="19" t="s">
        <v>748</v>
      </c>
      <c r="C1219" s="19" t="s">
        <v>11</v>
      </c>
      <c r="D1219" s="20" t="s">
        <v>2649</v>
      </c>
      <c r="E1219" s="19" t="s">
        <v>97</v>
      </c>
      <c r="F1219" s="21">
        <v>1</v>
      </c>
      <c r="G1219" s="22"/>
      <c r="H1219" s="22">
        <v>0</v>
      </c>
      <c r="I1219" s="22">
        <f t="shared" ref="I1219:I1250" si="64">ROUND(F1219 * H1219, 2)</f>
        <v>0</v>
      </c>
      <c r="K1219"/>
    </row>
    <row r="1220" spans="1:11" ht="24" customHeight="1">
      <c r="A1220" s="19" t="s">
        <v>2102</v>
      </c>
      <c r="B1220" s="19" t="s">
        <v>769</v>
      </c>
      <c r="C1220" s="19" t="s">
        <v>11</v>
      </c>
      <c r="D1220" s="20" t="s">
        <v>2675</v>
      </c>
      <c r="E1220" s="19" t="s">
        <v>97</v>
      </c>
      <c r="F1220" s="21">
        <v>2</v>
      </c>
      <c r="G1220" s="22"/>
      <c r="H1220" s="22">
        <v>0</v>
      </c>
      <c r="I1220" s="22">
        <f t="shared" si="64"/>
        <v>0</v>
      </c>
      <c r="K1220"/>
    </row>
    <row r="1221" spans="1:11" ht="24" customHeight="1">
      <c r="A1221" s="19" t="s">
        <v>2103</v>
      </c>
      <c r="B1221" s="19" t="s">
        <v>769</v>
      </c>
      <c r="C1221" s="19" t="s">
        <v>11</v>
      </c>
      <c r="D1221" s="20" t="s">
        <v>2675</v>
      </c>
      <c r="E1221" s="19" t="s">
        <v>97</v>
      </c>
      <c r="F1221" s="21">
        <v>7</v>
      </c>
      <c r="G1221" s="22"/>
      <c r="H1221" s="22">
        <v>0</v>
      </c>
      <c r="I1221" s="22">
        <f t="shared" si="64"/>
        <v>0</v>
      </c>
      <c r="K1221"/>
    </row>
    <row r="1222" spans="1:11" ht="24" customHeight="1">
      <c r="A1222" s="19" t="s">
        <v>2104</v>
      </c>
      <c r="B1222" s="19" t="s">
        <v>769</v>
      </c>
      <c r="C1222" s="19" t="s">
        <v>11</v>
      </c>
      <c r="D1222" s="20" t="s">
        <v>2675</v>
      </c>
      <c r="E1222" s="19" t="s">
        <v>97</v>
      </c>
      <c r="F1222" s="21">
        <v>4</v>
      </c>
      <c r="G1222" s="22"/>
      <c r="H1222" s="22">
        <v>0</v>
      </c>
      <c r="I1222" s="22">
        <f t="shared" si="64"/>
        <v>0</v>
      </c>
      <c r="K1222"/>
    </row>
    <row r="1223" spans="1:11" ht="36" customHeight="1">
      <c r="A1223" s="19" t="s">
        <v>2105</v>
      </c>
      <c r="B1223" s="19" t="s">
        <v>750</v>
      </c>
      <c r="C1223" s="19" t="s">
        <v>11</v>
      </c>
      <c r="D1223" s="20" t="s">
        <v>2652</v>
      </c>
      <c r="E1223" s="19" t="s">
        <v>97</v>
      </c>
      <c r="F1223" s="21">
        <v>1</v>
      </c>
      <c r="G1223" s="22"/>
      <c r="H1223" s="22">
        <v>0</v>
      </c>
      <c r="I1223" s="22">
        <f t="shared" si="64"/>
        <v>0</v>
      </c>
      <c r="K1223"/>
    </row>
    <row r="1224" spans="1:11" ht="36" customHeight="1">
      <c r="A1224" s="19" t="s">
        <v>2106</v>
      </c>
      <c r="B1224" s="19" t="s">
        <v>770</v>
      </c>
      <c r="C1224" s="19" t="s">
        <v>11</v>
      </c>
      <c r="D1224" s="20" t="s">
        <v>2676</v>
      </c>
      <c r="E1224" s="19" t="s">
        <v>97</v>
      </c>
      <c r="F1224" s="21">
        <v>3</v>
      </c>
      <c r="G1224" s="22"/>
      <c r="H1224" s="22">
        <v>0</v>
      </c>
      <c r="I1224" s="22">
        <f t="shared" si="64"/>
        <v>0</v>
      </c>
      <c r="K1224"/>
    </row>
    <row r="1225" spans="1:11" ht="51.75" customHeight="1">
      <c r="A1225" s="19" t="s">
        <v>2107</v>
      </c>
      <c r="B1225" s="19" t="s">
        <v>761</v>
      </c>
      <c r="C1225" s="19" t="s">
        <v>11</v>
      </c>
      <c r="D1225" s="20" t="s">
        <v>2667</v>
      </c>
      <c r="E1225" s="19" t="s">
        <v>3004</v>
      </c>
      <c r="F1225" s="21">
        <v>100</v>
      </c>
      <c r="G1225" s="22"/>
      <c r="H1225" s="22">
        <v>0</v>
      </c>
      <c r="I1225" s="22">
        <f t="shared" si="64"/>
        <v>0</v>
      </c>
      <c r="K1225"/>
    </row>
    <row r="1226" spans="1:11" ht="51.75" customHeight="1">
      <c r="A1226" s="19" t="s">
        <v>2108</v>
      </c>
      <c r="B1226" s="19" t="s">
        <v>761</v>
      </c>
      <c r="C1226" s="19" t="s">
        <v>11</v>
      </c>
      <c r="D1226" s="20" t="s">
        <v>2667</v>
      </c>
      <c r="E1226" s="19" t="s">
        <v>3004</v>
      </c>
      <c r="F1226" s="21">
        <v>100</v>
      </c>
      <c r="G1226" s="22"/>
      <c r="H1226" s="22">
        <v>0</v>
      </c>
      <c r="I1226" s="22">
        <f t="shared" si="64"/>
        <v>0</v>
      </c>
      <c r="K1226"/>
    </row>
    <row r="1227" spans="1:11" ht="51.75" customHeight="1">
      <c r="A1227" s="19" t="s">
        <v>2109</v>
      </c>
      <c r="B1227" s="19" t="s">
        <v>761</v>
      </c>
      <c r="C1227" s="19" t="s">
        <v>11</v>
      </c>
      <c r="D1227" s="20" t="s">
        <v>2667</v>
      </c>
      <c r="E1227" s="19" t="s">
        <v>3004</v>
      </c>
      <c r="F1227" s="21">
        <v>100</v>
      </c>
      <c r="G1227" s="22"/>
      <c r="H1227" s="22">
        <v>0</v>
      </c>
      <c r="I1227" s="22">
        <f t="shared" si="64"/>
        <v>0</v>
      </c>
      <c r="K1227"/>
    </row>
    <row r="1228" spans="1:11" ht="51.75" customHeight="1">
      <c r="A1228" s="19" t="s">
        <v>2110</v>
      </c>
      <c r="B1228" s="19" t="s">
        <v>751</v>
      </c>
      <c r="C1228" s="19" t="s">
        <v>11</v>
      </c>
      <c r="D1228" s="20" t="s">
        <v>2653</v>
      </c>
      <c r="E1228" s="19" t="s">
        <v>3004</v>
      </c>
      <c r="F1228" s="21">
        <v>500</v>
      </c>
      <c r="G1228" s="22"/>
      <c r="H1228" s="22">
        <v>0</v>
      </c>
      <c r="I1228" s="22">
        <f t="shared" si="64"/>
        <v>0</v>
      </c>
      <c r="K1228"/>
    </row>
    <row r="1229" spans="1:11" ht="51.75" customHeight="1">
      <c r="A1229" s="19" t="s">
        <v>2111</v>
      </c>
      <c r="B1229" s="19" t="s">
        <v>751</v>
      </c>
      <c r="C1229" s="19" t="s">
        <v>11</v>
      </c>
      <c r="D1229" s="20" t="s">
        <v>2653</v>
      </c>
      <c r="E1229" s="19" t="s">
        <v>3004</v>
      </c>
      <c r="F1229" s="21">
        <v>500</v>
      </c>
      <c r="G1229" s="22"/>
      <c r="H1229" s="22">
        <v>0</v>
      </c>
      <c r="I1229" s="22">
        <f t="shared" si="64"/>
        <v>0</v>
      </c>
      <c r="K1229"/>
    </row>
    <row r="1230" spans="1:11" ht="51.75" customHeight="1">
      <c r="A1230" s="19" t="s">
        <v>2112</v>
      </c>
      <c r="B1230" s="19" t="s">
        <v>751</v>
      </c>
      <c r="C1230" s="19" t="s">
        <v>11</v>
      </c>
      <c r="D1230" s="20" t="s">
        <v>2653</v>
      </c>
      <c r="E1230" s="19" t="s">
        <v>3004</v>
      </c>
      <c r="F1230" s="21">
        <v>500</v>
      </c>
      <c r="G1230" s="22"/>
      <c r="H1230" s="22">
        <v>0</v>
      </c>
      <c r="I1230" s="22">
        <f t="shared" si="64"/>
        <v>0</v>
      </c>
      <c r="K1230"/>
    </row>
    <row r="1231" spans="1:11" ht="51.75" customHeight="1">
      <c r="A1231" s="19" t="s">
        <v>2113</v>
      </c>
      <c r="B1231" s="19" t="s">
        <v>752</v>
      </c>
      <c r="C1231" s="19" t="s">
        <v>11</v>
      </c>
      <c r="D1231" s="20" t="s">
        <v>2654</v>
      </c>
      <c r="E1231" s="19" t="s">
        <v>3004</v>
      </c>
      <c r="F1231" s="21">
        <v>300</v>
      </c>
      <c r="G1231" s="22"/>
      <c r="H1231" s="22">
        <v>0</v>
      </c>
      <c r="I1231" s="22">
        <f t="shared" si="64"/>
        <v>0</v>
      </c>
      <c r="K1231"/>
    </row>
    <row r="1232" spans="1:11" ht="51.75" customHeight="1">
      <c r="A1232" s="19" t="s">
        <v>2114</v>
      </c>
      <c r="B1232" s="19" t="s">
        <v>752</v>
      </c>
      <c r="C1232" s="19" t="s">
        <v>11</v>
      </c>
      <c r="D1232" s="20" t="s">
        <v>2654</v>
      </c>
      <c r="E1232" s="19" t="s">
        <v>3004</v>
      </c>
      <c r="F1232" s="21">
        <v>300</v>
      </c>
      <c r="G1232" s="22"/>
      <c r="H1232" s="22">
        <v>0</v>
      </c>
      <c r="I1232" s="22">
        <f t="shared" si="64"/>
        <v>0</v>
      </c>
      <c r="K1232"/>
    </row>
    <row r="1233" spans="1:11" ht="51.75" customHeight="1">
      <c r="A1233" s="19" t="s">
        <v>2115</v>
      </c>
      <c r="B1233" s="19" t="s">
        <v>752</v>
      </c>
      <c r="C1233" s="19" t="s">
        <v>11</v>
      </c>
      <c r="D1233" s="20" t="s">
        <v>2654</v>
      </c>
      <c r="E1233" s="19" t="s">
        <v>3004</v>
      </c>
      <c r="F1233" s="21">
        <v>300</v>
      </c>
      <c r="G1233" s="22"/>
      <c r="H1233" s="22">
        <v>0</v>
      </c>
      <c r="I1233" s="22">
        <f t="shared" si="64"/>
        <v>0</v>
      </c>
      <c r="K1233"/>
    </row>
    <row r="1234" spans="1:11" ht="48.75" customHeight="1">
      <c r="A1234" s="19" t="s">
        <v>2116</v>
      </c>
      <c r="B1234" s="19" t="s">
        <v>754</v>
      </c>
      <c r="C1234" s="19" t="s">
        <v>11</v>
      </c>
      <c r="D1234" s="20" t="s">
        <v>2656</v>
      </c>
      <c r="E1234" s="19" t="s">
        <v>97</v>
      </c>
      <c r="F1234" s="21">
        <v>54</v>
      </c>
      <c r="G1234" s="22"/>
      <c r="H1234" s="22">
        <v>0</v>
      </c>
      <c r="I1234" s="22">
        <f t="shared" si="64"/>
        <v>0</v>
      </c>
      <c r="K1234"/>
    </row>
    <row r="1235" spans="1:11" ht="24" customHeight="1">
      <c r="A1235" s="19" t="s">
        <v>2117</v>
      </c>
      <c r="B1235" s="19" t="s">
        <v>779</v>
      </c>
      <c r="C1235" s="19" t="s">
        <v>11</v>
      </c>
      <c r="D1235" s="20" t="s">
        <v>2683</v>
      </c>
      <c r="E1235" s="19" t="s">
        <v>97</v>
      </c>
      <c r="F1235" s="21">
        <v>10</v>
      </c>
      <c r="G1235" s="22"/>
      <c r="H1235" s="22">
        <v>0</v>
      </c>
      <c r="I1235" s="22">
        <f t="shared" si="64"/>
        <v>0</v>
      </c>
      <c r="K1235"/>
    </row>
    <row r="1236" spans="1:11" ht="37.5" customHeight="1">
      <c r="A1236" s="19" t="s">
        <v>2118</v>
      </c>
      <c r="B1236" s="19" t="s">
        <v>775</v>
      </c>
      <c r="C1236" s="19" t="s">
        <v>11</v>
      </c>
      <c r="D1236" s="20" t="s">
        <v>2679</v>
      </c>
      <c r="E1236" s="19" t="s">
        <v>97</v>
      </c>
      <c r="F1236" s="21">
        <v>4</v>
      </c>
      <c r="G1236" s="22"/>
      <c r="H1236" s="22">
        <v>0</v>
      </c>
      <c r="I1236" s="22">
        <f t="shared" si="64"/>
        <v>0</v>
      </c>
      <c r="K1236"/>
    </row>
    <row r="1237" spans="1:11" ht="24" customHeight="1">
      <c r="A1237" s="19" t="s">
        <v>2119</v>
      </c>
      <c r="B1237" s="19" t="s">
        <v>780</v>
      </c>
      <c r="C1237" s="19" t="s">
        <v>11</v>
      </c>
      <c r="D1237" s="20" t="s">
        <v>2684</v>
      </c>
      <c r="E1237" s="19" t="s">
        <v>97</v>
      </c>
      <c r="F1237" s="21">
        <v>2</v>
      </c>
      <c r="G1237" s="22"/>
      <c r="H1237" s="22">
        <v>0</v>
      </c>
      <c r="I1237" s="22">
        <f t="shared" si="64"/>
        <v>0</v>
      </c>
      <c r="K1237"/>
    </row>
    <row r="1238" spans="1:11" ht="24" customHeight="1">
      <c r="A1238" s="19" t="s">
        <v>2120</v>
      </c>
      <c r="B1238" s="19" t="s">
        <v>776</v>
      </c>
      <c r="C1238" s="19" t="s">
        <v>11</v>
      </c>
      <c r="D1238" s="20" t="s">
        <v>2680</v>
      </c>
      <c r="E1238" s="19" t="s">
        <v>97</v>
      </c>
      <c r="F1238" s="21">
        <v>40</v>
      </c>
      <c r="G1238" s="22"/>
      <c r="H1238" s="22">
        <v>0</v>
      </c>
      <c r="I1238" s="22">
        <f t="shared" si="64"/>
        <v>0</v>
      </c>
      <c r="K1238"/>
    </row>
    <row r="1239" spans="1:11" ht="24" customHeight="1">
      <c r="A1239" s="19" t="s">
        <v>2121</v>
      </c>
      <c r="B1239" s="19" t="s">
        <v>781</v>
      </c>
      <c r="C1239" s="19" t="s">
        <v>11</v>
      </c>
      <c r="D1239" s="20" t="s">
        <v>2685</v>
      </c>
      <c r="E1239" s="19" t="s">
        <v>97</v>
      </c>
      <c r="F1239" s="21">
        <v>40</v>
      </c>
      <c r="G1239" s="22"/>
      <c r="H1239" s="22">
        <v>0</v>
      </c>
      <c r="I1239" s="22">
        <f t="shared" si="64"/>
        <v>0</v>
      </c>
      <c r="K1239"/>
    </row>
    <row r="1240" spans="1:11" ht="39" customHeight="1">
      <c r="A1240" s="19" t="s">
        <v>2122</v>
      </c>
      <c r="B1240" s="19" t="s">
        <v>782</v>
      </c>
      <c r="C1240" s="19" t="s">
        <v>11</v>
      </c>
      <c r="D1240" s="20" t="s">
        <v>2686</v>
      </c>
      <c r="E1240" s="19" t="s">
        <v>97</v>
      </c>
      <c r="F1240" s="21">
        <v>60</v>
      </c>
      <c r="G1240" s="22"/>
      <c r="H1240" s="22">
        <v>0</v>
      </c>
      <c r="I1240" s="22">
        <f t="shared" si="64"/>
        <v>0</v>
      </c>
      <c r="K1240"/>
    </row>
    <row r="1241" spans="1:11" ht="24" customHeight="1">
      <c r="A1241" s="19" t="s">
        <v>2123</v>
      </c>
      <c r="B1241" s="19" t="s">
        <v>783</v>
      </c>
      <c r="C1241" s="19" t="s">
        <v>11</v>
      </c>
      <c r="D1241" s="20" t="s">
        <v>2687</v>
      </c>
      <c r="E1241" s="19" t="s">
        <v>97</v>
      </c>
      <c r="F1241" s="21">
        <v>5</v>
      </c>
      <c r="G1241" s="22"/>
      <c r="H1241" s="22">
        <v>0</v>
      </c>
      <c r="I1241" s="22">
        <f t="shared" si="64"/>
        <v>0</v>
      </c>
      <c r="K1241"/>
    </row>
    <row r="1242" spans="1:11" ht="24" customHeight="1">
      <c r="A1242" s="19" t="s">
        <v>2124</v>
      </c>
      <c r="B1242" s="19" t="s">
        <v>771</v>
      </c>
      <c r="C1242" s="19" t="s">
        <v>11</v>
      </c>
      <c r="D1242" s="20" t="s">
        <v>2677</v>
      </c>
      <c r="E1242" s="19" t="s">
        <v>3004</v>
      </c>
      <c r="F1242" s="21">
        <v>600</v>
      </c>
      <c r="G1242" s="22"/>
      <c r="H1242" s="22">
        <v>0</v>
      </c>
      <c r="I1242" s="22">
        <f t="shared" si="64"/>
        <v>0</v>
      </c>
      <c r="K1242"/>
    </row>
    <row r="1243" spans="1:11" ht="46.5" customHeight="1">
      <c r="A1243" s="19" t="s">
        <v>2125</v>
      </c>
      <c r="B1243" s="19" t="s">
        <v>784</v>
      </c>
      <c r="C1243" s="19" t="s">
        <v>11</v>
      </c>
      <c r="D1243" s="20" t="s">
        <v>2688</v>
      </c>
      <c r="E1243" s="19" t="s">
        <v>3004</v>
      </c>
      <c r="F1243" s="21">
        <v>30</v>
      </c>
      <c r="G1243" s="22"/>
      <c r="H1243" s="22">
        <v>0</v>
      </c>
      <c r="I1243" s="22">
        <f t="shared" si="64"/>
        <v>0</v>
      </c>
      <c r="K1243"/>
    </row>
    <row r="1244" spans="1:11" ht="24" customHeight="1">
      <c r="A1244" s="19" t="s">
        <v>2126</v>
      </c>
      <c r="B1244" s="19" t="s">
        <v>746</v>
      </c>
      <c r="C1244" s="19" t="s">
        <v>11</v>
      </c>
      <c r="D1244" s="20" t="s">
        <v>747</v>
      </c>
      <c r="E1244" s="19" t="s">
        <v>3004</v>
      </c>
      <c r="F1244" s="21">
        <v>5</v>
      </c>
      <c r="G1244" s="22"/>
      <c r="H1244" s="22">
        <v>0</v>
      </c>
      <c r="I1244" s="22">
        <f t="shared" si="64"/>
        <v>0</v>
      </c>
      <c r="K1244"/>
    </row>
    <row r="1245" spans="1:11" ht="33.75" customHeight="1">
      <c r="A1245" s="19" t="s">
        <v>2127</v>
      </c>
      <c r="B1245" s="19" t="s">
        <v>773</v>
      </c>
      <c r="C1245" s="19" t="s">
        <v>11</v>
      </c>
      <c r="D1245" s="20" t="s">
        <v>2678</v>
      </c>
      <c r="E1245" s="19" t="s">
        <v>97</v>
      </c>
      <c r="F1245" s="21">
        <v>20</v>
      </c>
      <c r="G1245" s="22"/>
      <c r="H1245" s="22">
        <v>0</v>
      </c>
      <c r="I1245" s="22">
        <f t="shared" si="64"/>
        <v>0</v>
      </c>
      <c r="K1245"/>
    </row>
    <row r="1246" spans="1:11" ht="39.75" customHeight="1">
      <c r="A1246" s="19" t="s">
        <v>2128</v>
      </c>
      <c r="B1246" s="19" t="s">
        <v>764</v>
      </c>
      <c r="C1246" s="19" t="s">
        <v>11</v>
      </c>
      <c r="D1246" s="20" t="s">
        <v>2670</v>
      </c>
      <c r="E1246" s="19" t="s">
        <v>97</v>
      </c>
      <c r="F1246" s="21">
        <v>1</v>
      </c>
      <c r="G1246" s="22"/>
      <c r="H1246" s="22">
        <v>0</v>
      </c>
      <c r="I1246" s="22">
        <f t="shared" si="64"/>
        <v>0</v>
      </c>
      <c r="K1246"/>
    </row>
    <row r="1247" spans="1:11" ht="39.75" customHeight="1">
      <c r="A1247" s="19" t="s">
        <v>2129</v>
      </c>
      <c r="B1247" s="19" t="s">
        <v>764</v>
      </c>
      <c r="C1247" s="19" t="s">
        <v>11</v>
      </c>
      <c r="D1247" s="20" t="s">
        <v>2670</v>
      </c>
      <c r="E1247" s="19" t="s">
        <v>97</v>
      </c>
      <c r="F1247" s="21">
        <v>2</v>
      </c>
      <c r="G1247" s="22"/>
      <c r="H1247" s="22">
        <v>0</v>
      </c>
      <c r="I1247" s="22">
        <f t="shared" si="64"/>
        <v>0</v>
      </c>
      <c r="K1247"/>
    </row>
    <row r="1248" spans="1:11" ht="48.75" customHeight="1">
      <c r="A1248" s="19" t="s">
        <v>2130</v>
      </c>
      <c r="B1248" s="19" t="s">
        <v>759</v>
      </c>
      <c r="C1248" s="19" t="s">
        <v>11</v>
      </c>
      <c r="D1248" s="20" t="s">
        <v>3218</v>
      </c>
      <c r="E1248" s="19" t="s">
        <v>3004</v>
      </c>
      <c r="F1248" s="21">
        <v>120</v>
      </c>
      <c r="G1248" s="22"/>
      <c r="H1248" s="22">
        <v>0</v>
      </c>
      <c r="I1248" s="22">
        <f t="shared" si="64"/>
        <v>0</v>
      </c>
      <c r="K1248"/>
    </row>
    <row r="1249" spans="1:11" ht="48.75" customHeight="1">
      <c r="A1249" s="19" t="s">
        <v>2131</v>
      </c>
      <c r="B1249" s="19" t="s">
        <v>759</v>
      </c>
      <c r="C1249" s="19" t="s">
        <v>11</v>
      </c>
      <c r="D1249" s="20" t="s">
        <v>2665</v>
      </c>
      <c r="E1249" s="19" t="s">
        <v>3004</v>
      </c>
      <c r="F1249" s="21">
        <v>40</v>
      </c>
      <c r="G1249" s="22"/>
      <c r="H1249" s="22">
        <v>0</v>
      </c>
      <c r="I1249" s="22">
        <f t="shared" si="64"/>
        <v>0</v>
      </c>
      <c r="K1249"/>
    </row>
    <row r="1250" spans="1:11" ht="24" customHeight="1">
      <c r="A1250" s="19" t="s">
        <v>2132</v>
      </c>
      <c r="B1250" s="19" t="s">
        <v>749</v>
      </c>
      <c r="C1250" s="19" t="s">
        <v>11</v>
      </c>
      <c r="D1250" s="20" t="s">
        <v>2651</v>
      </c>
      <c r="E1250" s="19" t="s">
        <v>97</v>
      </c>
      <c r="F1250" s="21">
        <v>4</v>
      </c>
      <c r="G1250" s="22"/>
      <c r="H1250" s="22">
        <v>0</v>
      </c>
      <c r="I1250" s="22">
        <f t="shared" si="64"/>
        <v>0</v>
      </c>
      <c r="K1250"/>
    </row>
    <row r="1251" spans="1:11" ht="24" customHeight="1">
      <c r="A1251" s="14" t="s">
        <v>1104</v>
      </c>
      <c r="B1251" s="14"/>
      <c r="C1251" s="14"/>
      <c r="D1251" s="15" t="s">
        <v>3219</v>
      </c>
      <c r="E1251" s="15" t="s">
        <v>2626</v>
      </c>
      <c r="F1251" s="16"/>
      <c r="G1251" s="17"/>
      <c r="H1251" s="17"/>
      <c r="I1251" s="18"/>
      <c r="K1251"/>
    </row>
    <row r="1252" spans="1:11" ht="30" customHeight="1">
      <c r="A1252" s="19" t="s">
        <v>2133</v>
      </c>
      <c r="B1252" s="19" t="s">
        <v>765</v>
      </c>
      <c r="C1252" s="19" t="s">
        <v>11</v>
      </c>
      <c r="D1252" s="20" t="s">
        <v>2671</v>
      </c>
      <c r="E1252" s="19" t="s">
        <v>97</v>
      </c>
      <c r="F1252" s="21">
        <v>1</v>
      </c>
      <c r="G1252" s="22"/>
      <c r="H1252" s="22">
        <v>0</v>
      </c>
      <c r="I1252" s="22">
        <f t="shared" ref="I1252:I1265" si="65">ROUND(F1252 * H1252, 2)</f>
        <v>0</v>
      </c>
      <c r="K1252"/>
    </row>
    <row r="1253" spans="1:11" ht="24" customHeight="1">
      <c r="A1253" s="19" t="s">
        <v>2134</v>
      </c>
      <c r="B1253" s="19" t="s">
        <v>785</v>
      </c>
      <c r="C1253" s="19" t="s">
        <v>11</v>
      </c>
      <c r="D1253" s="20" t="s">
        <v>2689</v>
      </c>
      <c r="E1253" s="19" t="s">
        <v>97</v>
      </c>
      <c r="F1253" s="21">
        <v>1</v>
      </c>
      <c r="G1253" s="22"/>
      <c r="H1253" s="22">
        <v>0</v>
      </c>
      <c r="I1253" s="22">
        <f t="shared" si="65"/>
        <v>0</v>
      </c>
      <c r="K1253"/>
    </row>
    <row r="1254" spans="1:11" ht="24" customHeight="1">
      <c r="A1254" s="19" t="s">
        <v>2135</v>
      </c>
      <c r="B1254" s="19" t="s">
        <v>786</v>
      </c>
      <c r="C1254" s="19" t="s">
        <v>11</v>
      </c>
      <c r="D1254" s="20" t="s">
        <v>2690</v>
      </c>
      <c r="E1254" s="19" t="s">
        <v>97</v>
      </c>
      <c r="F1254" s="21">
        <v>4</v>
      </c>
      <c r="G1254" s="22"/>
      <c r="H1254" s="22">
        <v>0</v>
      </c>
      <c r="I1254" s="22">
        <f t="shared" si="65"/>
        <v>0</v>
      </c>
      <c r="K1254"/>
    </row>
    <row r="1255" spans="1:11" ht="24" customHeight="1">
      <c r="A1255" s="19" t="s">
        <v>2136</v>
      </c>
      <c r="B1255" s="19" t="s">
        <v>768</v>
      </c>
      <c r="C1255" s="19" t="s">
        <v>11</v>
      </c>
      <c r="D1255" s="20" t="s">
        <v>2674</v>
      </c>
      <c r="E1255" s="19" t="s">
        <v>97</v>
      </c>
      <c r="F1255" s="21">
        <v>1</v>
      </c>
      <c r="G1255" s="22"/>
      <c r="H1255" s="22">
        <v>0</v>
      </c>
      <c r="I1255" s="22">
        <f t="shared" si="65"/>
        <v>0</v>
      </c>
      <c r="K1255"/>
    </row>
    <row r="1256" spans="1:11" ht="32.25" customHeight="1">
      <c r="A1256" s="19" t="s">
        <v>2137</v>
      </c>
      <c r="B1256" s="19" t="s">
        <v>770</v>
      </c>
      <c r="C1256" s="19" t="s">
        <v>11</v>
      </c>
      <c r="D1256" s="20" t="s">
        <v>2676</v>
      </c>
      <c r="E1256" s="19" t="s">
        <v>97</v>
      </c>
      <c r="F1256" s="21">
        <v>1</v>
      </c>
      <c r="G1256" s="22"/>
      <c r="H1256" s="22">
        <v>0</v>
      </c>
      <c r="I1256" s="22">
        <f t="shared" si="65"/>
        <v>0</v>
      </c>
      <c r="K1256"/>
    </row>
    <row r="1257" spans="1:11" ht="32.25" customHeight="1">
      <c r="A1257" s="19" t="s">
        <v>2138</v>
      </c>
      <c r="B1257" s="19" t="s">
        <v>770</v>
      </c>
      <c r="C1257" s="19" t="s">
        <v>11</v>
      </c>
      <c r="D1257" s="20" t="s">
        <v>2676</v>
      </c>
      <c r="E1257" s="19" t="s">
        <v>97</v>
      </c>
      <c r="F1257" s="21">
        <v>3</v>
      </c>
      <c r="G1257" s="22"/>
      <c r="H1257" s="22">
        <v>0</v>
      </c>
      <c r="I1257" s="22">
        <f t="shared" si="65"/>
        <v>0</v>
      </c>
      <c r="K1257"/>
    </row>
    <row r="1258" spans="1:11" ht="49.5" customHeight="1">
      <c r="A1258" s="19" t="s">
        <v>3259</v>
      </c>
      <c r="B1258" s="19" t="s">
        <v>743</v>
      </c>
      <c r="C1258" s="19" t="s">
        <v>11</v>
      </c>
      <c r="D1258" s="20" t="s">
        <v>3213</v>
      </c>
      <c r="E1258" s="19" t="s">
        <v>3004</v>
      </c>
      <c r="F1258" s="21">
        <v>150</v>
      </c>
      <c r="G1258" s="22"/>
      <c r="H1258" s="22">
        <v>0</v>
      </c>
      <c r="I1258" s="22">
        <f t="shared" si="65"/>
        <v>0</v>
      </c>
      <c r="K1258"/>
    </row>
    <row r="1259" spans="1:11" ht="49.5" customHeight="1">
      <c r="A1259" s="19" t="s">
        <v>2139</v>
      </c>
      <c r="B1259" s="19" t="s">
        <v>743</v>
      </c>
      <c r="C1259" s="19" t="s">
        <v>11</v>
      </c>
      <c r="D1259" s="20" t="s">
        <v>3214</v>
      </c>
      <c r="E1259" s="19" t="s">
        <v>3004</v>
      </c>
      <c r="F1259" s="21">
        <v>50</v>
      </c>
      <c r="G1259" s="22"/>
      <c r="H1259" s="22">
        <v>0</v>
      </c>
      <c r="I1259" s="22">
        <f t="shared" si="65"/>
        <v>0</v>
      </c>
      <c r="K1259"/>
    </row>
    <row r="1260" spans="1:11" ht="49.5" customHeight="1">
      <c r="A1260" s="19" t="s">
        <v>2140</v>
      </c>
      <c r="B1260" s="19" t="s">
        <v>788</v>
      </c>
      <c r="C1260" s="19" t="s">
        <v>11</v>
      </c>
      <c r="D1260" s="20" t="s">
        <v>2692</v>
      </c>
      <c r="E1260" s="19" t="s">
        <v>3004</v>
      </c>
      <c r="F1260" s="21">
        <v>30</v>
      </c>
      <c r="G1260" s="22"/>
      <c r="H1260" s="22">
        <v>0</v>
      </c>
      <c r="I1260" s="22">
        <f t="shared" si="65"/>
        <v>0</v>
      </c>
      <c r="K1260"/>
    </row>
    <row r="1261" spans="1:11" ht="49.5" customHeight="1">
      <c r="A1261" s="19" t="s">
        <v>2141</v>
      </c>
      <c r="B1261" s="19" t="s">
        <v>788</v>
      </c>
      <c r="C1261" s="19" t="s">
        <v>11</v>
      </c>
      <c r="D1261" s="20" t="s">
        <v>2692</v>
      </c>
      <c r="E1261" s="19" t="s">
        <v>3004</v>
      </c>
      <c r="F1261" s="21">
        <v>10</v>
      </c>
      <c r="G1261" s="22"/>
      <c r="H1261" s="22">
        <v>0</v>
      </c>
      <c r="I1261" s="22">
        <f t="shared" si="65"/>
        <v>0</v>
      </c>
      <c r="K1261"/>
    </row>
    <row r="1262" spans="1:11" ht="49.5" customHeight="1">
      <c r="A1262" s="19" t="s">
        <v>2142</v>
      </c>
      <c r="B1262" s="19" t="s">
        <v>788</v>
      </c>
      <c r="C1262" s="19" t="s">
        <v>11</v>
      </c>
      <c r="D1262" s="20" t="s">
        <v>2692</v>
      </c>
      <c r="E1262" s="19" t="s">
        <v>3004</v>
      </c>
      <c r="F1262" s="21">
        <v>10</v>
      </c>
      <c r="G1262" s="22"/>
      <c r="H1262" s="22">
        <v>0</v>
      </c>
      <c r="I1262" s="22">
        <f t="shared" si="65"/>
        <v>0</v>
      </c>
      <c r="K1262"/>
    </row>
    <row r="1263" spans="1:11" ht="35.25" customHeight="1">
      <c r="A1263" s="19" t="s">
        <v>2143</v>
      </c>
      <c r="B1263" s="19" t="s">
        <v>764</v>
      </c>
      <c r="C1263" s="19" t="s">
        <v>11</v>
      </c>
      <c r="D1263" s="20" t="s">
        <v>2670</v>
      </c>
      <c r="E1263" s="19" t="s">
        <v>97</v>
      </c>
      <c r="F1263" s="21">
        <v>2</v>
      </c>
      <c r="G1263" s="22"/>
      <c r="H1263" s="22">
        <v>0</v>
      </c>
      <c r="I1263" s="22">
        <f t="shared" si="65"/>
        <v>0</v>
      </c>
      <c r="K1263"/>
    </row>
    <row r="1264" spans="1:11" ht="24" customHeight="1">
      <c r="A1264" s="19" t="s">
        <v>3260</v>
      </c>
      <c r="B1264" s="19">
        <v>703</v>
      </c>
      <c r="C1264" s="19" t="s">
        <v>557</v>
      </c>
      <c r="D1264" s="20" t="s">
        <v>3265</v>
      </c>
      <c r="E1264" s="19" t="s">
        <v>3004</v>
      </c>
      <c r="F1264" s="21">
        <v>3</v>
      </c>
      <c r="G1264" s="22"/>
      <c r="H1264" s="22">
        <v>0</v>
      </c>
      <c r="I1264" s="22">
        <f t="shared" si="65"/>
        <v>0</v>
      </c>
      <c r="K1264">
        <v>53.3</v>
      </c>
    </row>
    <row r="1265" spans="1:11" ht="24" customHeight="1">
      <c r="A1265" s="19" t="s">
        <v>3261</v>
      </c>
      <c r="B1265" s="19">
        <v>215</v>
      </c>
      <c r="C1265" s="19" t="s">
        <v>557</v>
      </c>
      <c r="D1265" s="20" t="s">
        <v>3266</v>
      </c>
      <c r="E1265" s="19" t="s">
        <v>3004</v>
      </c>
      <c r="F1265" s="21">
        <v>15</v>
      </c>
      <c r="G1265" s="22"/>
      <c r="H1265" s="22">
        <v>0</v>
      </c>
      <c r="I1265" s="22">
        <f t="shared" si="65"/>
        <v>0</v>
      </c>
      <c r="K1265">
        <v>17.559999999999999</v>
      </c>
    </row>
    <row r="1266" spans="1:11" ht="36" customHeight="1">
      <c r="A1266" s="19" t="s">
        <v>3262</v>
      </c>
      <c r="B1266" s="19">
        <v>12157</v>
      </c>
      <c r="C1266" s="19" t="s">
        <v>314</v>
      </c>
      <c r="D1266" s="20" t="s">
        <v>3267</v>
      </c>
      <c r="E1266" s="19" t="s">
        <v>316</v>
      </c>
      <c r="F1266" s="21">
        <v>5</v>
      </c>
      <c r="G1266" s="22"/>
      <c r="H1266" s="22">
        <v>0</v>
      </c>
      <c r="I1266" s="22">
        <f t="shared" ref="I1266:I1269" si="66">ROUND(F1266 * H1266, 2)</f>
        <v>0</v>
      </c>
      <c r="K1266" s="78"/>
    </row>
    <row r="1267" spans="1:11" ht="30.75" customHeight="1">
      <c r="A1267" s="19" t="s">
        <v>3263</v>
      </c>
      <c r="B1267" s="19" t="s">
        <v>3257</v>
      </c>
      <c r="C1267" s="19" t="s">
        <v>9</v>
      </c>
      <c r="D1267" s="20" t="s">
        <v>3268</v>
      </c>
      <c r="E1267" s="19" t="s">
        <v>97</v>
      </c>
      <c r="F1267" s="21">
        <v>3</v>
      </c>
      <c r="G1267" s="22"/>
      <c r="H1267" s="22">
        <v>0</v>
      </c>
      <c r="I1267" s="22">
        <f t="shared" si="66"/>
        <v>0</v>
      </c>
      <c r="K1267"/>
    </row>
    <row r="1268" spans="1:11" ht="24" customHeight="1">
      <c r="A1268" s="19" t="s">
        <v>3264</v>
      </c>
      <c r="B1268" s="19" t="s">
        <v>3258</v>
      </c>
      <c r="C1268" s="19" t="s">
        <v>9</v>
      </c>
      <c r="D1268" s="20" t="s">
        <v>3269</v>
      </c>
      <c r="E1268" s="19" t="s">
        <v>97</v>
      </c>
      <c r="F1268" s="21">
        <v>1</v>
      </c>
      <c r="G1268" s="22"/>
      <c r="H1268" s="22">
        <v>0</v>
      </c>
      <c r="I1268" s="22">
        <f t="shared" si="66"/>
        <v>0</v>
      </c>
      <c r="K1268"/>
    </row>
    <row r="1269" spans="1:11" ht="24" customHeight="1">
      <c r="A1269" s="19" t="s">
        <v>3306</v>
      </c>
      <c r="B1269" s="19" t="s">
        <v>787</v>
      </c>
      <c r="C1269" s="19" t="s">
        <v>774</v>
      </c>
      <c r="D1269" s="20" t="s">
        <v>2691</v>
      </c>
      <c r="E1269" s="19" t="s">
        <v>316</v>
      </c>
      <c r="F1269" s="21">
        <v>1</v>
      </c>
      <c r="G1269" s="22"/>
      <c r="H1269" s="22">
        <v>0</v>
      </c>
      <c r="I1269" s="22">
        <f t="shared" si="66"/>
        <v>0</v>
      </c>
      <c r="K1269"/>
    </row>
    <row r="1270" spans="1:11" ht="24" customHeight="1">
      <c r="A1270" s="14" t="s">
        <v>1105</v>
      </c>
      <c r="B1270" s="14"/>
      <c r="C1270" s="14"/>
      <c r="D1270" s="15" t="s">
        <v>1031</v>
      </c>
      <c r="E1270" s="15" t="s">
        <v>2626</v>
      </c>
      <c r="F1270" s="16"/>
      <c r="G1270" s="17"/>
      <c r="H1270" s="17"/>
      <c r="I1270" s="18"/>
      <c r="K1270"/>
    </row>
    <row r="1271" spans="1:11" ht="33.75" customHeight="1">
      <c r="A1271" s="19" t="s">
        <v>2144</v>
      </c>
      <c r="B1271" s="19" t="s">
        <v>748</v>
      </c>
      <c r="C1271" s="19" t="s">
        <v>11</v>
      </c>
      <c r="D1271" s="20" t="s">
        <v>2649</v>
      </c>
      <c r="E1271" s="19" t="s">
        <v>97</v>
      </c>
      <c r="F1271" s="21">
        <v>1</v>
      </c>
      <c r="G1271" s="22"/>
      <c r="H1271" s="22">
        <v>0</v>
      </c>
      <c r="I1271" s="22">
        <f t="shared" ref="I1271:I1303" si="67">ROUND(F1271 * H1271, 2)</f>
        <v>0</v>
      </c>
      <c r="K1271"/>
    </row>
    <row r="1272" spans="1:11" ht="24" customHeight="1">
      <c r="A1272" s="19" t="s">
        <v>2145</v>
      </c>
      <c r="B1272" s="19" t="s">
        <v>768</v>
      </c>
      <c r="C1272" s="19" t="s">
        <v>11</v>
      </c>
      <c r="D1272" s="20" t="s">
        <v>2674</v>
      </c>
      <c r="E1272" s="19" t="s">
        <v>97</v>
      </c>
      <c r="F1272" s="21">
        <v>1</v>
      </c>
      <c r="G1272" s="22"/>
      <c r="H1272" s="22">
        <v>0</v>
      </c>
      <c r="I1272" s="22">
        <f t="shared" si="67"/>
        <v>0</v>
      </c>
      <c r="K1272"/>
    </row>
    <row r="1273" spans="1:11" ht="24" customHeight="1">
      <c r="A1273" s="19" t="s">
        <v>2146</v>
      </c>
      <c r="B1273" s="19" t="s">
        <v>98</v>
      </c>
      <c r="C1273" s="19" t="s">
        <v>11</v>
      </c>
      <c r="D1273" s="20" t="s">
        <v>2650</v>
      </c>
      <c r="E1273" s="19" t="s">
        <v>97</v>
      </c>
      <c r="F1273" s="21">
        <v>4</v>
      </c>
      <c r="G1273" s="22"/>
      <c r="H1273" s="22">
        <v>0</v>
      </c>
      <c r="I1273" s="22">
        <f t="shared" si="67"/>
        <v>0</v>
      </c>
      <c r="K1273"/>
    </row>
    <row r="1274" spans="1:11" ht="24" customHeight="1">
      <c r="A1274" s="19" t="s">
        <v>2147</v>
      </c>
      <c r="B1274" s="19" t="s">
        <v>749</v>
      </c>
      <c r="C1274" s="19" t="s">
        <v>11</v>
      </c>
      <c r="D1274" s="20" t="s">
        <v>2651</v>
      </c>
      <c r="E1274" s="19" t="s">
        <v>97</v>
      </c>
      <c r="F1274" s="21">
        <v>3</v>
      </c>
      <c r="G1274" s="22"/>
      <c r="H1274" s="22">
        <v>0</v>
      </c>
      <c r="I1274" s="22">
        <f t="shared" si="67"/>
        <v>0</v>
      </c>
      <c r="K1274"/>
    </row>
    <row r="1275" spans="1:11" ht="24" customHeight="1">
      <c r="A1275" s="19" t="s">
        <v>2148</v>
      </c>
      <c r="B1275" s="19" t="s">
        <v>749</v>
      </c>
      <c r="C1275" s="19" t="s">
        <v>11</v>
      </c>
      <c r="D1275" s="20" t="s">
        <v>2651</v>
      </c>
      <c r="E1275" s="19" t="s">
        <v>97</v>
      </c>
      <c r="F1275" s="21">
        <v>2</v>
      </c>
      <c r="G1275" s="22"/>
      <c r="H1275" s="22">
        <v>0</v>
      </c>
      <c r="I1275" s="22">
        <f t="shared" si="67"/>
        <v>0</v>
      </c>
      <c r="K1275"/>
    </row>
    <row r="1276" spans="1:11" ht="24" customHeight="1">
      <c r="A1276" s="19" t="s">
        <v>2149</v>
      </c>
      <c r="B1276" s="19" t="s">
        <v>98</v>
      </c>
      <c r="C1276" s="19" t="s">
        <v>11</v>
      </c>
      <c r="D1276" s="20" t="s">
        <v>2650</v>
      </c>
      <c r="E1276" s="19" t="s">
        <v>97</v>
      </c>
      <c r="F1276" s="21">
        <v>1</v>
      </c>
      <c r="G1276" s="22"/>
      <c r="H1276" s="22">
        <v>0</v>
      </c>
      <c r="I1276" s="22">
        <f t="shared" si="67"/>
        <v>0</v>
      </c>
      <c r="K1276"/>
    </row>
    <row r="1277" spans="1:11" ht="30.75" customHeight="1">
      <c r="A1277" s="19" t="s">
        <v>2150</v>
      </c>
      <c r="B1277" s="19" t="s">
        <v>750</v>
      </c>
      <c r="C1277" s="19" t="s">
        <v>11</v>
      </c>
      <c r="D1277" s="20" t="s">
        <v>2652</v>
      </c>
      <c r="E1277" s="19" t="s">
        <v>97</v>
      </c>
      <c r="F1277" s="21">
        <v>1</v>
      </c>
      <c r="G1277" s="22"/>
      <c r="H1277" s="22">
        <v>0</v>
      </c>
      <c r="I1277" s="22">
        <f t="shared" si="67"/>
        <v>0</v>
      </c>
      <c r="K1277"/>
    </row>
    <row r="1278" spans="1:11" ht="31.5" customHeight="1">
      <c r="A1278" s="19" t="s">
        <v>2151</v>
      </c>
      <c r="B1278" s="19" t="s">
        <v>750</v>
      </c>
      <c r="C1278" s="19" t="s">
        <v>11</v>
      </c>
      <c r="D1278" s="20" t="s">
        <v>2652</v>
      </c>
      <c r="E1278" s="19" t="s">
        <v>97</v>
      </c>
      <c r="F1278" s="21">
        <v>3</v>
      </c>
      <c r="G1278" s="22"/>
      <c r="H1278" s="22">
        <v>0</v>
      </c>
      <c r="I1278" s="22">
        <f t="shared" si="67"/>
        <v>0</v>
      </c>
      <c r="K1278"/>
    </row>
    <row r="1279" spans="1:11" ht="46.5" customHeight="1">
      <c r="A1279" s="19" t="s">
        <v>2152</v>
      </c>
      <c r="B1279" s="19" t="s">
        <v>751</v>
      </c>
      <c r="C1279" s="19" t="s">
        <v>11</v>
      </c>
      <c r="D1279" s="20" t="s">
        <v>2653</v>
      </c>
      <c r="E1279" s="19" t="s">
        <v>3004</v>
      </c>
      <c r="F1279" s="21">
        <v>30</v>
      </c>
      <c r="G1279" s="22"/>
      <c r="H1279" s="22">
        <v>0</v>
      </c>
      <c r="I1279" s="22">
        <f t="shared" si="67"/>
        <v>0</v>
      </c>
      <c r="K1279"/>
    </row>
    <row r="1280" spans="1:11" ht="46.5" customHeight="1">
      <c r="A1280" s="19" t="s">
        <v>2153</v>
      </c>
      <c r="B1280" s="19" t="s">
        <v>751</v>
      </c>
      <c r="C1280" s="19" t="s">
        <v>11</v>
      </c>
      <c r="D1280" s="20" t="s">
        <v>2653</v>
      </c>
      <c r="E1280" s="19" t="s">
        <v>3004</v>
      </c>
      <c r="F1280" s="21">
        <v>30</v>
      </c>
      <c r="G1280" s="22"/>
      <c r="H1280" s="22">
        <v>0</v>
      </c>
      <c r="I1280" s="22">
        <f t="shared" si="67"/>
        <v>0</v>
      </c>
      <c r="K1280"/>
    </row>
    <row r="1281" spans="1:11" ht="46.5" customHeight="1">
      <c r="A1281" s="19" t="s">
        <v>2154</v>
      </c>
      <c r="B1281" s="19" t="s">
        <v>751</v>
      </c>
      <c r="C1281" s="19" t="s">
        <v>11</v>
      </c>
      <c r="D1281" s="20" t="s">
        <v>2653</v>
      </c>
      <c r="E1281" s="19" t="s">
        <v>3004</v>
      </c>
      <c r="F1281" s="21">
        <v>30</v>
      </c>
      <c r="G1281" s="22"/>
      <c r="H1281" s="22">
        <v>0</v>
      </c>
      <c r="I1281" s="22">
        <f t="shared" si="67"/>
        <v>0</v>
      </c>
      <c r="K1281"/>
    </row>
    <row r="1282" spans="1:11" ht="46.5" customHeight="1">
      <c r="A1282" s="19" t="s">
        <v>2155</v>
      </c>
      <c r="B1282" s="19" t="s">
        <v>752</v>
      </c>
      <c r="C1282" s="19" t="s">
        <v>11</v>
      </c>
      <c r="D1282" s="20" t="s">
        <v>2654</v>
      </c>
      <c r="E1282" s="19" t="s">
        <v>3004</v>
      </c>
      <c r="F1282" s="21">
        <v>200</v>
      </c>
      <c r="G1282" s="22"/>
      <c r="H1282" s="22">
        <v>0</v>
      </c>
      <c r="I1282" s="22">
        <f t="shared" si="67"/>
        <v>0</v>
      </c>
      <c r="K1282"/>
    </row>
    <row r="1283" spans="1:11" ht="46.5" customHeight="1">
      <c r="A1283" s="19" t="s">
        <v>2156</v>
      </c>
      <c r="B1283" s="19" t="s">
        <v>752</v>
      </c>
      <c r="C1283" s="19" t="s">
        <v>11</v>
      </c>
      <c r="D1283" s="20" t="s">
        <v>2654</v>
      </c>
      <c r="E1283" s="19" t="s">
        <v>3004</v>
      </c>
      <c r="F1283" s="21">
        <v>200</v>
      </c>
      <c r="G1283" s="22"/>
      <c r="H1283" s="22">
        <v>0</v>
      </c>
      <c r="I1283" s="22">
        <f t="shared" si="67"/>
        <v>0</v>
      </c>
      <c r="K1283"/>
    </row>
    <row r="1284" spans="1:11" ht="46.5" customHeight="1">
      <c r="A1284" s="19" t="s">
        <v>2157</v>
      </c>
      <c r="B1284" s="19" t="s">
        <v>752</v>
      </c>
      <c r="C1284" s="19" t="s">
        <v>11</v>
      </c>
      <c r="D1284" s="20" t="s">
        <v>2654</v>
      </c>
      <c r="E1284" s="19" t="s">
        <v>3004</v>
      </c>
      <c r="F1284" s="21">
        <v>200</v>
      </c>
      <c r="G1284" s="22"/>
      <c r="H1284" s="22">
        <v>0</v>
      </c>
      <c r="I1284" s="22">
        <f t="shared" si="67"/>
        <v>0</v>
      </c>
      <c r="K1284"/>
    </row>
    <row r="1285" spans="1:11" ht="91.5" customHeight="1">
      <c r="A1285" s="19" t="s">
        <v>2158</v>
      </c>
      <c r="B1285" s="19" t="s">
        <v>753</v>
      </c>
      <c r="C1285" s="19" t="s">
        <v>11</v>
      </c>
      <c r="D1285" s="20" t="s">
        <v>2655</v>
      </c>
      <c r="E1285" s="19" t="s">
        <v>97</v>
      </c>
      <c r="F1285" s="21">
        <v>12</v>
      </c>
      <c r="G1285" s="22"/>
      <c r="H1285" s="22">
        <v>0</v>
      </c>
      <c r="I1285" s="22">
        <f t="shared" si="67"/>
        <v>0</v>
      </c>
      <c r="K1285"/>
    </row>
    <row r="1286" spans="1:11" ht="48" customHeight="1">
      <c r="A1286" s="19" t="s">
        <v>2159</v>
      </c>
      <c r="B1286" s="19" t="s">
        <v>754</v>
      </c>
      <c r="C1286" s="19" t="s">
        <v>11</v>
      </c>
      <c r="D1286" s="20" t="s">
        <v>2656</v>
      </c>
      <c r="E1286" s="19" t="s">
        <v>97</v>
      </c>
      <c r="F1286" s="21">
        <v>9</v>
      </c>
      <c r="G1286" s="22"/>
      <c r="H1286" s="22">
        <v>0</v>
      </c>
      <c r="I1286" s="22">
        <f t="shared" si="67"/>
        <v>0</v>
      </c>
      <c r="K1286"/>
    </row>
    <row r="1287" spans="1:11" ht="27.75" customHeight="1">
      <c r="A1287" s="19" t="s">
        <v>2160</v>
      </c>
      <c r="B1287" s="19" t="s">
        <v>775</v>
      </c>
      <c r="C1287" s="19" t="s">
        <v>11</v>
      </c>
      <c r="D1287" s="20" t="s">
        <v>2679</v>
      </c>
      <c r="E1287" s="19" t="s">
        <v>97</v>
      </c>
      <c r="F1287" s="21">
        <v>1</v>
      </c>
      <c r="G1287" s="22"/>
      <c r="H1287" s="22">
        <v>0</v>
      </c>
      <c r="I1287" s="22">
        <f t="shared" si="67"/>
        <v>0</v>
      </c>
      <c r="K1287"/>
    </row>
    <row r="1288" spans="1:11" ht="24" customHeight="1">
      <c r="A1288" s="19" t="s">
        <v>2161</v>
      </c>
      <c r="B1288" s="19" t="s">
        <v>776</v>
      </c>
      <c r="C1288" s="19" t="s">
        <v>11</v>
      </c>
      <c r="D1288" s="20" t="s">
        <v>2680</v>
      </c>
      <c r="E1288" s="19" t="s">
        <v>97</v>
      </c>
      <c r="F1288" s="21">
        <v>1</v>
      </c>
      <c r="G1288" s="22"/>
      <c r="H1288" s="22">
        <v>0</v>
      </c>
      <c r="I1288" s="22">
        <f t="shared" si="67"/>
        <v>0</v>
      </c>
      <c r="K1288"/>
    </row>
    <row r="1289" spans="1:11" ht="30.75" customHeight="1">
      <c r="A1289" s="19" t="s">
        <v>2162</v>
      </c>
      <c r="B1289" s="19" t="s">
        <v>789</v>
      </c>
      <c r="C1289" s="19" t="s">
        <v>11</v>
      </c>
      <c r="D1289" s="20" t="s">
        <v>2693</v>
      </c>
      <c r="E1289" s="19" t="s">
        <v>97</v>
      </c>
      <c r="F1289" s="21">
        <v>2</v>
      </c>
      <c r="G1289" s="22"/>
      <c r="H1289" s="22">
        <v>0</v>
      </c>
      <c r="I1289" s="22">
        <f t="shared" si="67"/>
        <v>0</v>
      </c>
      <c r="K1289"/>
    </row>
    <row r="1290" spans="1:11" ht="30" customHeight="1">
      <c r="A1290" s="19" t="s">
        <v>2163</v>
      </c>
      <c r="B1290" s="19" t="s">
        <v>99</v>
      </c>
      <c r="C1290" s="19" t="s">
        <v>11</v>
      </c>
      <c r="D1290" s="20" t="s">
        <v>2659</v>
      </c>
      <c r="E1290" s="19" t="s">
        <v>97</v>
      </c>
      <c r="F1290" s="21">
        <v>20</v>
      </c>
      <c r="G1290" s="22"/>
      <c r="H1290" s="22">
        <v>0</v>
      </c>
      <c r="I1290" s="22">
        <f t="shared" si="67"/>
        <v>0</v>
      </c>
      <c r="K1290"/>
    </row>
    <row r="1291" spans="1:11" ht="30" customHeight="1">
      <c r="A1291" s="19" t="s">
        <v>2164</v>
      </c>
      <c r="B1291" s="19" t="s">
        <v>100</v>
      </c>
      <c r="C1291" s="19" t="s">
        <v>11</v>
      </c>
      <c r="D1291" s="20" t="s">
        <v>2660</v>
      </c>
      <c r="E1291" s="19" t="s">
        <v>97</v>
      </c>
      <c r="F1291" s="21">
        <v>20</v>
      </c>
      <c r="G1291" s="22"/>
      <c r="H1291" s="22">
        <v>0</v>
      </c>
      <c r="I1291" s="22">
        <f t="shared" si="67"/>
        <v>0</v>
      </c>
      <c r="K1291"/>
    </row>
    <row r="1292" spans="1:11" ht="35.25" customHeight="1">
      <c r="A1292" s="19" t="s">
        <v>2165</v>
      </c>
      <c r="B1292" s="19" t="s">
        <v>101</v>
      </c>
      <c r="C1292" s="19" t="s">
        <v>11</v>
      </c>
      <c r="D1292" s="20" t="s">
        <v>2661</v>
      </c>
      <c r="E1292" s="19" t="s">
        <v>97</v>
      </c>
      <c r="F1292" s="21">
        <v>20</v>
      </c>
      <c r="G1292" s="22"/>
      <c r="H1292" s="22">
        <v>0</v>
      </c>
      <c r="I1292" s="22">
        <f t="shared" si="67"/>
        <v>0</v>
      </c>
      <c r="K1292"/>
    </row>
    <row r="1293" spans="1:11" ht="47.25" customHeight="1">
      <c r="A1293" s="19" t="s">
        <v>2166</v>
      </c>
      <c r="B1293" s="19" t="s">
        <v>102</v>
      </c>
      <c r="C1293" s="19" t="s">
        <v>11</v>
      </c>
      <c r="D1293" s="20" t="s">
        <v>2662</v>
      </c>
      <c r="E1293" s="19" t="s">
        <v>3004</v>
      </c>
      <c r="F1293" s="21">
        <v>10</v>
      </c>
      <c r="G1293" s="22"/>
      <c r="H1293" s="22">
        <v>0</v>
      </c>
      <c r="I1293" s="22">
        <f t="shared" si="67"/>
        <v>0</v>
      </c>
      <c r="K1293"/>
    </row>
    <row r="1294" spans="1:11" ht="45.75" customHeight="1">
      <c r="A1294" s="19" t="s">
        <v>2167</v>
      </c>
      <c r="B1294" s="19" t="s">
        <v>760</v>
      </c>
      <c r="C1294" s="19" t="s">
        <v>11</v>
      </c>
      <c r="D1294" s="20" t="s">
        <v>2666</v>
      </c>
      <c r="E1294" s="19" t="s">
        <v>3004</v>
      </c>
      <c r="F1294" s="21">
        <v>1500</v>
      </c>
      <c r="G1294" s="22"/>
      <c r="H1294" s="22">
        <v>0</v>
      </c>
      <c r="I1294" s="22">
        <f t="shared" si="67"/>
        <v>0</v>
      </c>
      <c r="K1294"/>
    </row>
    <row r="1295" spans="1:11" ht="45.75" customHeight="1">
      <c r="A1295" s="19" t="s">
        <v>2168</v>
      </c>
      <c r="B1295" s="19" t="s">
        <v>760</v>
      </c>
      <c r="C1295" s="19" t="s">
        <v>11</v>
      </c>
      <c r="D1295" s="20" t="s">
        <v>2666</v>
      </c>
      <c r="E1295" s="19" t="s">
        <v>3004</v>
      </c>
      <c r="F1295" s="21">
        <v>300</v>
      </c>
      <c r="G1295" s="22"/>
      <c r="H1295" s="22">
        <v>0</v>
      </c>
      <c r="I1295" s="22">
        <f t="shared" si="67"/>
        <v>0</v>
      </c>
      <c r="K1295"/>
    </row>
    <row r="1296" spans="1:11" ht="35.25" customHeight="1">
      <c r="A1296" s="19" t="s">
        <v>2169</v>
      </c>
      <c r="B1296" s="19" t="s">
        <v>757</v>
      </c>
      <c r="C1296" s="19" t="s">
        <v>11</v>
      </c>
      <c r="D1296" s="20" t="s">
        <v>2663</v>
      </c>
      <c r="E1296" s="19" t="s">
        <v>97</v>
      </c>
      <c r="F1296" s="21">
        <v>20</v>
      </c>
      <c r="G1296" s="22"/>
      <c r="H1296" s="22">
        <v>0</v>
      </c>
      <c r="I1296" s="22">
        <f t="shared" si="67"/>
        <v>0</v>
      </c>
      <c r="K1296"/>
    </row>
    <row r="1297" spans="1:11" ht="48.75" customHeight="1">
      <c r="A1297" s="19" t="s">
        <v>2170</v>
      </c>
      <c r="B1297" s="19" t="s">
        <v>784</v>
      </c>
      <c r="C1297" s="19" t="s">
        <v>11</v>
      </c>
      <c r="D1297" s="20" t="s">
        <v>2688</v>
      </c>
      <c r="E1297" s="19" t="s">
        <v>3004</v>
      </c>
      <c r="F1297" s="21">
        <v>600</v>
      </c>
      <c r="G1297" s="22"/>
      <c r="H1297" s="22">
        <v>0</v>
      </c>
      <c r="I1297" s="22">
        <f t="shared" si="67"/>
        <v>0</v>
      </c>
      <c r="K1297"/>
    </row>
    <row r="1298" spans="1:11" ht="24" customHeight="1">
      <c r="A1298" s="19" t="s">
        <v>2171</v>
      </c>
      <c r="B1298" s="19" t="s">
        <v>771</v>
      </c>
      <c r="C1298" s="19" t="s">
        <v>11</v>
      </c>
      <c r="D1298" s="20" t="s">
        <v>2677</v>
      </c>
      <c r="E1298" s="19" t="s">
        <v>3004</v>
      </c>
      <c r="F1298" s="21">
        <v>120</v>
      </c>
      <c r="G1298" s="22"/>
      <c r="H1298" s="22">
        <v>0</v>
      </c>
      <c r="I1298" s="22">
        <f t="shared" si="67"/>
        <v>0</v>
      </c>
      <c r="K1298"/>
    </row>
    <row r="1299" spans="1:11" ht="24" customHeight="1">
      <c r="A1299" s="19" t="s">
        <v>2172</v>
      </c>
      <c r="B1299" s="19" t="s">
        <v>746</v>
      </c>
      <c r="C1299" s="19" t="s">
        <v>11</v>
      </c>
      <c r="D1299" s="20" t="s">
        <v>747</v>
      </c>
      <c r="E1299" s="19" t="s">
        <v>3004</v>
      </c>
      <c r="F1299" s="21">
        <v>15</v>
      </c>
      <c r="G1299" s="22"/>
      <c r="H1299" s="22">
        <v>0</v>
      </c>
      <c r="I1299" s="22">
        <f t="shared" si="67"/>
        <v>0</v>
      </c>
      <c r="K1299"/>
    </row>
    <row r="1300" spans="1:11" ht="52.5" customHeight="1">
      <c r="A1300" s="19" t="s">
        <v>2173</v>
      </c>
      <c r="B1300" s="19" t="s">
        <v>762</v>
      </c>
      <c r="C1300" s="19" t="s">
        <v>11</v>
      </c>
      <c r="D1300" s="20" t="s">
        <v>2668</v>
      </c>
      <c r="E1300" s="19" t="s">
        <v>3004</v>
      </c>
      <c r="F1300" s="21">
        <v>5</v>
      </c>
      <c r="G1300" s="22"/>
      <c r="H1300" s="22">
        <v>0</v>
      </c>
      <c r="I1300" s="22">
        <f t="shared" si="67"/>
        <v>0</v>
      </c>
      <c r="K1300"/>
    </row>
    <row r="1301" spans="1:11" ht="30.75" customHeight="1">
      <c r="A1301" s="19" t="s">
        <v>2174</v>
      </c>
      <c r="B1301" s="19" t="s">
        <v>763</v>
      </c>
      <c r="C1301" s="19" t="s">
        <v>11</v>
      </c>
      <c r="D1301" s="20" t="s">
        <v>2669</v>
      </c>
      <c r="E1301" s="19" t="s">
        <v>97</v>
      </c>
      <c r="F1301" s="21">
        <v>20</v>
      </c>
      <c r="G1301" s="22"/>
      <c r="H1301" s="22">
        <v>0</v>
      </c>
      <c r="I1301" s="22">
        <f t="shared" si="67"/>
        <v>0</v>
      </c>
      <c r="K1301"/>
    </row>
    <row r="1302" spans="1:11" ht="36.75" customHeight="1">
      <c r="A1302" s="19" t="s">
        <v>2175</v>
      </c>
      <c r="B1302" s="19" t="s">
        <v>764</v>
      </c>
      <c r="C1302" s="19" t="s">
        <v>11</v>
      </c>
      <c r="D1302" s="20" t="s">
        <v>2670</v>
      </c>
      <c r="E1302" s="19" t="s">
        <v>97</v>
      </c>
      <c r="F1302" s="21">
        <v>3</v>
      </c>
      <c r="G1302" s="22"/>
      <c r="H1302" s="22">
        <v>0</v>
      </c>
      <c r="I1302" s="22">
        <f t="shared" si="67"/>
        <v>0</v>
      </c>
      <c r="K1302"/>
    </row>
    <row r="1303" spans="1:11" ht="36.75" customHeight="1">
      <c r="A1303" s="19" t="s">
        <v>2176</v>
      </c>
      <c r="B1303" s="19" t="s">
        <v>790</v>
      </c>
      <c r="C1303" s="19" t="s">
        <v>11</v>
      </c>
      <c r="D1303" s="20" t="s">
        <v>2694</v>
      </c>
      <c r="E1303" s="19" t="s">
        <v>97</v>
      </c>
      <c r="F1303" s="21">
        <v>10</v>
      </c>
      <c r="G1303" s="22"/>
      <c r="H1303" s="22">
        <v>0</v>
      </c>
      <c r="I1303" s="22">
        <f t="shared" si="67"/>
        <v>0</v>
      </c>
      <c r="K1303"/>
    </row>
    <row r="1304" spans="1:11" ht="24" customHeight="1">
      <c r="A1304" s="14" t="s">
        <v>2623</v>
      </c>
      <c r="B1304" s="14"/>
      <c r="C1304" s="14"/>
      <c r="D1304" s="15" t="s">
        <v>105</v>
      </c>
      <c r="E1304" s="15" t="s">
        <v>2626</v>
      </c>
      <c r="F1304" s="16"/>
      <c r="G1304" s="17"/>
      <c r="H1304" s="17"/>
      <c r="I1304" s="18"/>
      <c r="K1304"/>
    </row>
    <row r="1305" spans="1:11" ht="52.5" customHeight="1">
      <c r="A1305" s="19" t="s">
        <v>2526</v>
      </c>
      <c r="B1305" s="19">
        <v>9998</v>
      </c>
      <c r="C1305" s="19" t="s">
        <v>314</v>
      </c>
      <c r="D1305" s="20" t="s">
        <v>3326</v>
      </c>
      <c r="E1305" s="19" t="s">
        <v>316</v>
      </c>
      <c r="F1305" s="21">
        <v>53</v>
      </c>
      <c r="G1305" s="22"/>
      <c r="H1305" s="22">
        <v>0</v>
      </c>
      <c r="I1305" s="22">
        <f t="shared" ref="I1305" si="68">ROUND(F1305 * H1305, 2)</f>
        <v>0</v>
      </c>
      <c r="K1305" s="78"/>
    </row>
    <row r="1306" spans="1:11" ht="24" customHeight="1">
      <c r="A1306" s="19" t="s">
        <v>2177</v>
      </c>
      <c r="B1306" s="19" t="s">
        <v>106</v>
      </c>
      <c r="C1306" s="19" t="s">
        <v>11</v>
      </c>
      <c r="D1306" s="20" t="s">
        <v>2695</v>
      </c>
      <c r="E1306" s="19" t="s">
        <v>97</v>
      </c>
      <c r="F1306" s="21">
        <v>53</v>
      </c>
      <c r="G1306" s="22"/>
      <c r="H1306" s="22">
        <v>0</v>
      </c>
      <c r="I1306" s="22">
        <f t="shared" ref="I1306:I1321" si="69">ROUND(F1306 * H1306, 2)</f>
        <v>0</v>
      </c>
      <c r="K1306"/>
    </row>
    <row r="1307" spans="1:11" ht="32.25" customHeight="1">
      <c r="A1307" s="19" t="s">
        <v>2178</v>
      </c>
      <c r="B1307" s="19" t="s">
        <v>791</v>
      </c>
      <c r="C1307" s="19" t="s">
        <v>11</v>
      </c>
      <c r="D1307" s="20" t="s">
        <v>2696</v>
      </c>
      <c r="E1307" s="19" t="s">
        <v>97</v>
      </c>
      <c r="F1307" s="21">
        <v>106</v>
      </c>
      <c r="G1307" s="22"/>
      <c r="H1307" s="22">
        <v>0</v>
      </c>
      <c r="I1307" s="22">
        <f t="shared" si="69"/>
        <v>0</v>
      </c>
      <c r="K1307"/>
    </row>
    <row r="1308" spans="1:11" ht="33" customHeight="1">
      <c r="A1308" s="19" t="s">
        <v>2179</v>
      </c>
      <c r="B1308" s="19" t="s">
        <v>790</v>
      </c>
      <c r="C1308" s="19" t="s">
        <v>11</v>
      </c>
      <c r="D1308" s="20" t="s">
        <v>2694</v>
      </c>
      <c r="E1308" s="19" t="s">
        <v>97</v>
      </c>
      <c r="F1308" s="21">
        <v>53</v>
      </c>
      <c r="G1308" s="22"/>
      <c r="H1308" s="22">
        <v>0</v>
      </c>
      <c r="I1308" s="22">
        <f t="shared" si="69"/>
        <v>0</v>
      </c>
      <c r="K1308"/>
    </row>
    <row r="1309" spans="1:11" ht="24" customHeight="1">
      <c r="A1309" s="19" t="s">
        <v>2180</v>
      </c>
      <c r="B1309" s="19" t="s">
        <v>771</v>
      </c>
      <c r="C1309" s="19" t="s">
        <v>11</v>
      </c>
      <c r="D1309" s="20" t="s">
        <v>2677</v>
      </c>
      <c r="E1309" s="19" t="s">
        <v>3004</v>
      </c>
      <c r="F1309" s="21">
        <v>850</v>
      </c>
      <c r="G1309" s="22"/>
      <c r="H1309" s="22">
        <v>0</v>
      </c>
      <c r="I1309" s="22">
        <f t="shared" si="69"/>
        <v>0</v>
      </c>
      <c r="K1309"/>
    </row>
    <row r="1310" spans="1:11" ht="48.75" customHeight="1">
      <c r="A1310" s="19" t="s">
        <v>2181</v>
      </c>
      <c r="B1310" s="19" t="s">
        <v>751</v>
      </c>
      <c r="C1310" s="19" t="s">
        <v>11</v>
      </c>
      <c r="D1310" s="20" t="s">
        <v>3220</v>
      </c>
      <c r="E1310" s="19" t="s">
        <v>3004</v>
      </c>
      <c r="F1310" s="21">
        <v>800</v>
      </c>
      <c r="G1310" s="22"/>
      <c r="H1310" s="22">
        <v>0</v>
      </c>
      <c r="I1310" s="22">
        <f t="shared" si="69"/>
        <v>0</v>
      </c>
      <c r="K1310"/>
    </row>
    <row r="1311" spans="1:11" ht="48.75" customHeight="1">
      <c r="A1311" s="19" t="s">
        <v>2182</v>
      </c>
      <c r="B1311" s="19" t="s">
        <v>751</v>
      </c>
      <c r="C1311" s="19" t="s">
        <v>11</v>
      </c>
      <c r="D1311" s="20" t="s">
        <v>3221</v>
      </c>
      <c r="E1311" s="19" t="s">
        <v>3004</v>
      </c>
      <c r="F1311" s="21">
        <v>800</v>
      </c>
      <c r="G1311" s="22"/>
      <c r="H1311" s="22">
        <v>0</v>
      </c>
      <c r="I1311" s="22">
        <f t="shared" si="69"/>
        <v>0</v>
      </c>
      <c r="K1311"/>
    </row>
    <row r="1312" spans="1:11" ht="48.75" customHeight="1">
      <c r="A1312" s="19" t="s">
        <v>2183</v>
      </c>
      <c r="B1312" s="19" t="s">
        <v>751</v>
      </c>
      <c r="C1312" s="19" t="s">
        <v>11</v>
      </c>
      <c r="D1312" s="20" t="s">
        <v>3222</v>
      </c>
      <c r="E1312" s="19" t="s">
        <v>3004</v>
      </c>
      <c r="F1312" s="21">
        <v>800</v>
      </c>
      <c r="G1312" s="22"/>
      <c r="H1312" s="22">
        <v>0</v>
      </c>
      <c r="I1312" s="22">
        <f t="shared" si="69"/>
        <v>0</v>
      </c>
      <c r="K1312"/>
    </row>
    <row r="1313" spans="1:11" ht="48.75" customHeight="1">
      <c r="A1313" s="19" t="s">
        <v>2184</v>
      </c>
      <c r="B1313" s="19" t="s">
        <v>761</v>
      </c>
      <c r="C1313" s="19" t="s">
        <v>11</v>
      </c>
      <c r="D1313" s="20" t="s">
        <v>3223</v>
      </c>
      <c r="E1313" s="19" t="s">
        <v>3004</v>
      </c>
      <c r="F1313" s="21">
        <v>120</v>
      </c>
      <c r="G1313" s="22"/>
      <c r="H1313" s="22">
        <v>0</v>
      </c>
      <c r="I1313" s="22">
        <f t="shared" si="69"/>
        <v>0</v>
      </c>
      <c r="K1313"/>
    </row>
    <row r="1314" spans="1:11" ht="48.75" customHeight="1">
      <c r="A1314" s="19" t="s">
        <v>2185</v>
      </c>
      <c r="B1314" s="19" t="s">
        <v>761</v>
      </c>
      <c r="C1314" s="19" t="s">
        <v>11</v>
      </c>
      <c r="D1314" s="20" t="s">
        <v>3224</v>
      </c>
      <c r="E1314" s="19" t="s">
        <v>3004</v>
      </c>
      <c r="F1314" s="21">
        <v>120</v>
      </c>
      <c r="G1314" s="22"/>
      <c r="H1314" s="22">
        <v>0</v>
      </c>
      <c r="I1314" s="22">
        <f t="shared" si="69"/>
        <v>0</v>
      </c>
      <c r="K1314"/>
    </row>
    <row r="1315" spans="1:11" ht="48.75" customHeight="1">
      <c r="A1315" s="19" t="s">
        <v>2186</v>
      </c>
      <c r="B1315" s="19" t="s">
        <v>761</v>
      </c>
      <c r="C1315" s="19" t="s">
        <v>11</v>
      </c>
      <c r="D1315" s="20" t="s">
        <v>3225</v>
      </c>
      <c r="E1315" s="19" t="s">
        <v>3004</v>
      </c>
      <c r="F1315" s="21">
        <v>120</v>
      </c>
      <c r="G1315" s="22"/>
      <c r="H1315" s="22">
        <v>0</v>
      </c>
      <c r="I1315" s="22">
        <f t="shared" si="69"/>
        <v>0</v>
      </c>
      <c r="K1315"/>
    </row>
    <row r="1316" spans="1:11" ht="48.75" customHeight="1">
      <c r="A1316" s="19" t="s">
        <v>3270</v>
      </c>
      <c r="B1316" s="19" t="s">
        <v>760</v>
      </c>
      <c r="C1316" s="19" t="s">
        <v>11</v>
      </c>
      <c r="D1316" s="20" t="s">
        <v>3216</v>
      </c>
      <c r="E1316" s="19" t="s">
        <v>3004</v>
      </c>
      <c r="F1316" s="21">
        <v>300</v>
      </c>
      <c r="G1316" s="22"/>
      <c r="H1316" s="22">
        <v>0</v>
      </c>
      <c r="I1316" s="22">
        <f t="shared" si="69"/>
        <v>0</v>
      </c>
      <c r="K1316"/>
    </row>
    <row r="1317" spans="1:11" ht="48.75" customHeight="1">
      <c r="A1317" s="19" t="s">
        <v>3271</v>
      </c>
      <c r="B1317" s="19" t="s">
        <v>760</v>
      </c>
      <c r="C1317" s="19" t="s">
        <v>11</v>
      </c>
      <c r="D1317" s="20" t="s">
        <v>3226</v>
      </c>
      <c r="E1317" s="19" t="s">
        <v>3004</v>
      </c>
      <c r="F1317" s="21">
        <v>300</v>
      </c>
      <c r="G1317" s="22"/>
      <c r="H1317" s="22">
        <v>0</v>
      </c>
      <c r="I1317" s="22">
        <f t="shared" si="69"/>
        <v>0</v>
      </c>
      <c r="K1317"/>
    </row>
    <row r="1318" spans="1:11" ht="48.75" customHeight="1">
      <c r="A1318" s="19" t="s">
        <v>3272</v>
      </c>
      <c r="B1318" s="19" t="s">
        <v>760</v>
      </c>
      <c r="C1318" s="19" t="s">
        <v>11</v>
      </c>
      <c r="D1318" s="20" t="s">
        <v>3217</v>
      </c>
      <c r="E1318" s="19" t="s">
        <v>3004</v>
      </c>
      <c r="F1318" s="21">
        <v>300</v>
      </c>
      <c r="G1318" s="22"/>
      <c r="H1318" s="22">
        <v>0</v>
      </c>
      <c r="I1318" s="22">
        <f t="shared" si="69"/>
        <v>0</v>
      </c>
      <c r="K1318"/>
    </row>
    <row r="1319" spans="1:11" ht="48.75" customHeight="1">
      <c r="A1319" s="19" t="s">
        <v>3273</v>
      </c>
      <c r="B1319" s="19" t="s">
        <v>759</v>
      </c>
      <c r="C1319" s="19" t="s">
        <v>11</v>
      </c>
      <c r="D1319" s="20" t="s">
        <v>3218</v>
      </c>
      <c r="E1319" s="19" t="s">
        <v>3004</v>
      </c>
      <c r="F1319" s="21">
        <v>450</v>
      </c>
      <c r="G1319" s="22"/>
      <c r="H1319" s="22">
        <v>0</v>
      </c>
      <c r="I1319" s="22">
        <f t="shared" si="69"/>
        <v>0</v>
      </c>
      <c r="K1319"/>
    </row>
    <row r="1320" spans="1:11" ht="48.75" customHeight="1">
      <c r="A1320" s="19" t="s">
        <v>3274</v>
      </c>
      <c r="B1320" s="19" t="s">
        <v>759</v>
      </c>
      <c r="C1320" s="19" t="s">
        <v>11</v>
      </c>
      <c r="D1320" s="20" t="s">
        <v>3227</v>
      </c>
      <c r="E1320" s="19" t="s">
        <v>3004</v>
      </c>
      <c r="F1320" s="21">
        <v>450</v>
      </c>
      <c r="G1320" s="22"/>
      <c r="H1320" s="22">
        <v>0</v>
      </c>
      <c r="I1320" s="22">
        <f t="shared" si="69"/>
        <v>0</v>
      </c>
      <c r="K1320"/>
    </row>
    <row r="1321" spans="1:11" ht="48.75" customHeight="1">
      <c r="A1321" s="19" t="s">
        <v>3275</v>
      </c>
      <c r="B1321" s="19" t="s">
        <v>759</v>
      </c>
      <c r="C1321" s="19" t="s">
        <v>11</v>
      </c>
      <c r="D1321" s="20" t="s">
        <v>3228</v>
      </c>
      <c r="E1321" s="19" t="s">
        <v>3004</v>
      </c>
      <c r="F1321" s="21">
        <v>450</v>
      </c>
      <c r="G1321" s="22"/>
      <c r="H1321" s="22">
        <v>0</v>
      </c>
      <c r="I1321" s="22">
        <f t="shared" si="69"/>
        <v>0</v>
      </c>
      <c r="K1321"/>
    </row>
    <row r="1322" spans="1:11" ht="24" customHeight="1">
      <c r="A1322" s="14" t="s">
        <v>1112</v>
      </c>
      <c r="B1322" s="14"/>
      <c r="C1322" s="14"/>
      <c r="D1322" s="15" t="s">
        <v>104</v>
      </c>
      <c r="E1322" s="15" t="s">
        <v>2626</v>
      </c>
      <c r="F1322" s="16"/>
      <c r="G1322" s="17"/>
      <c r="H1322" s="17"/>
      <c r="I1322" s="18"/>
      <c r="K1322"/>
    </row>
    <row r="1323" spans="1:11" ht="24" customHeight="1">
      <c r="A1323" s="19" t="s">
        <v>2187</v>
      </c>
      <c r="B1323" s="19" t="s">
        <v>792</v>
      </c>
      <c r="C1323" s="19" t="s">
        <v>7</v>
      </c>
      <c r="D1323" s="20" t="s">
        <v>1032</v>
      </c>
      <c r="E1323" s="19" t="s">
        <v>316</v>
      </c>
      <c r="F1323" s="21">
        <v>4</v>
      </c>
      <c r="G1323" s="22"/>
      <c r="H1323" s="22">
        <v>0</v>
      </c>
      <c r="I1323" s="22">
        <f t="shared" ref="I1323:I1332" si="70">ROUND(F1323 * H1323, 2)</f>
        <v>0</v>
      </c>
      <c r="K1323"/>
    </row>
    <row r="1324" spans="1:11" ht="24" customHeight="1">
      <c r="A1324" s="19" t="s">
        <v>2188</v>
      </c>
      <c r="B1324" s="19" t="s">
        <v>793</v>
      </c>
      <c r="C1324" s="19" t="s">
        <v>7</v>
      </c>
      <c r="D1324" s="20" t="s">
        <v>1033</v>
      </c>
      <c r="E1324" s="19" t="s">
        <v>316</v>
      </c>
      <c r="F1324" s="21">
        <v>10</v>
      </c>
      <c r="G1324" s="22"/>
      <c r="H1324" s="22">
        <v>0</v>
      </c>
      <c r="I1324" s="22">
        <f t="shared" si="70"/>
        <v>0</v>
      </c>
      <c r="K1324"/>
    </row>
    <row r="1325" spans="1:11" ht="30.75" customHeight="1">
      <c r="A1325" s="19" t="s">
        <v>2189</v>
      </c>
      <c r="B1325" s="19" t="s">
        <v>764</v>
      </c>
      <c r="C1325" s="19" t="s">
        <v>11</v>
      </c>
      <c r="D1325" s="20" t="s">
        <v>2670</v>
      </c>
      <c r="E1325" s="19" t="s">
        <v>97</v>
      </c>
      <c r="F1325" s="21">
        <v>3</v>
      </c>
      <c r="G1325" s="22"/>
      <c r="H1325" s="22">
        <v>0</v>
      </c>
      <c r="I1325" s="22">
        <f t="shared" si="70"/>
        <v>0</v>
      </c>
      <c r="K1325"/>
    </row>
    <row r="1326" spans="1:11" ht="30.75" customHeight="1">
      <c r="A1326" s="19" t="s">
        <v>2190</v>
      </c>
      <c r="B1326" s="19" t="s">
        <v>790</v>
      </c>
      <c r="C1326" s="19" t="s">
        <v>11</v>
      </c>
      <c r="D1326" s="20" t="s">
        <v>2694</v>
      </c>
      <c r="E1326" s="19" t="s">
        <v>97</v>
      </c>
      <c r="F1326" s="21">
        <v>10</v>
      </c>
      <c r="G1326" s="22"/>
      <c r="H1326" s="22">
        <v>0</v>
      </c>
      <c r="I1326" s="22">
        <f t="shared" si="70"/>
        <v>0</v>
      </c>
      <c r="K1326"/>
    </row>
    <row r="1327" spans="1:11" ht="33" customHeight="1">
      <c r="A1327" s="19" t="s">
        <v>2191</v>
      </c>
      <c r="B1327" s="19">
        <v>11625</v>
      </c>
      <c r="C1327" s="19" t="s">
        <v>314</v>
      </c>
      <c r="D1327" s="20" t="s">
        <v>3342</v>
      </c>
      <c r="E1327" s="19" t="s">
        <v>3004</v>
      </c>
      <c r="F1327" s="21">
        <v>80</v>
      </c>
      <c r="G1327" s="22"/>
      <c r="H1327" s="22">
        <v>0</v>
      </c>
      <c r="I1327" s="22">
        <f t="shared" si="70"/>
        <v>0</v>
      </c>
      <c r="K1327" s="78"/>
    </row>
    <row r="1328" spans="1:11" ht="33.75" customHeight="1">
      <c r="A1328" s="19" t="s">
        <v>2192</v>
      </c>
      <c r="B1328" s="19" t="s">
        <v>100</v>
      </c>
      <c r="C1328" s="19" t="s">
        <v>11</v>
      </c>
      <c r="D1328" s="20" t="s">
        <v>2660</v>
      </c>
      <c r="E1328" s="19" t="s">
        <v>97</v>
      </c>
      <c r="F1328" s="21">
        <v>20</v>
      </c>
      <c r="G1328" s="22"/>
      <c r="H1328" s="22">
        <v>0</v>
      </c>
      <c r="I1328" s="22">
        <f t="shared" si="70"/>
        <v>0</v>
      </c>
      <c r="K1328"/>
    </row>
    <row r="1329" spans="1:11" ht="33.75" customHeight="1">
      <c r="A1329" s="19" t="s">
        <v>2193</v>
      </c>
      <c r="B1329" s="19" t="s">
        <v>99</v>
      </c>
      <c r="C1329" s="19" t="s">
        <v>11</v>
      </c>
      <c r="D1329" s="20" t="s">
        <v>2659</v>
      </c>
      <c r="E1329" s="19" t="s">
        <v>97</v>
      </c>
      <c r="F1329" s="21">
        <v>20</v>
      </c>
      <c r="G1329" s="22"/>
      <c r="H1329" s="22">
        <v>0</v>
      </c>
      <c r="I1329" s="22">
        <f t="shared" si="70"/>
        <v>0</v>
      </c>
      <c r="K1329"/>
    </row>
    <row r="1330" spans="1:11" ht="24" customHeight="1">
      <c r="A1330" s="19" t="s">
        <v>2194</v>
      </c>
      <c r="B1330" s="19" t="s">
        <v>771</v>
      </c>
      <c r="C1330" s="19" t="s">
        <v>11</v>
      </c>
      <c r="D1330" s="20" t="s">
        <v>2677</v>
      </c>
      <c r="E1330" s="19" t="s">
        <v>3004</v>
      </c>
      <c r="F1330" s="21">
        <v>50</v>
      </c>
      <c r="G1330" s="22"/>
      <c r="H1330" s="22">
        <v>0</v>
      </c>
      <c r="I1330" s="22">
        <f t="shared" si="70"/>
        <v>0</v>
      </c>
      <c r="K1330"/>
    </row>
    <row r="1331" spans="1:11" ht="39" customHeight="1">
      <c r="A1331" s="19" t="s">
        <v>2195</v>
      </c>
      <c r="B1331" s="19" t="s">
        <v>773</v>
      </c>
      <c r="C1331" s="19" t="s">
        <v>11</v>
      </c>
      <c r="D1331" s="20" t="s">
        <v>2678</v>
      </c>
      <c r="E1331" s="19" t="s">
        <v>97</v>
      </c>
      <c r="F1331" s="21">
        <v>20</v>
      </c>
      <c r="G1331" s="22"/>
      <c r="H1331" s="22">
        <v>0</v>
      </c>
      <c r="I1331" s="22">
        <f t="shared" si="70"/>
        <v>0</v>
      </c>
      <c r="K1331"/>
    </row>
    <row r="1332" spans="1:11" ht="48" customHeight="1">
      <c r="A1332" s="19" t="s">
        <v>2196</v>
      </c>
      <c r="B1332" s="19" t="s">
        <v>102</v>
      </c>
      <c r="C1332" s="19" t="s">
        <v>11</v>
      </c>
      <c r="D1332" s="20" t="s">
        <v>2662</v>
      </c>
      <c r="E1332" s="19" t="s">
        <v>3004</v>
      </c>
      <c r="F1332" s="21">
        <v>5</v>
      </c>
      <c r="G1332" s="22"/>
      <c r="H1332" s="22">
        <v>0</v>
      </c>
      <c r="I1332" s="22">
        <f t="shared" si="70"/>
        <v>0</v>
      </c>
      <c r="K1332"/>
    </row>
    <row r="1333" spans="1:11" ht="33.75" customHeight="1">
      <c r="A1333" s="10" t="s">
        <v>3276</v>
      </c>
      <c r="B1333" s="10">
        <v>9529</v>
      </c>
      <c r="C1333" s="10" t="s">
        <v>314</v>
      </c>
      <c r="D1333" s="11" t="s">
        <v>3277</v>
      </c>
      <c r="E1333" s="10" t="s">
        <v>316</v>
      </c>
      <c r="F1333" s="12">
        <v>2</v>
      </c>
      <c r="G1333" s="13"/>
      <c r="H1333" s="13">
        <v>0</v>
      </c>
      <c r="I1333" s="13">
        <f t="shared" ref="I1333" si="71">ROUND(F1333 * H1333, 2)</f>
        <v>0</v>
      </c>
      <c r="K1333" s="85"/>
    </row>
    <row r="1334" spans="1:11" ht="24" customHeight="1">
      <c r="A1334" s="14" t="s">
        <v>1106</v>
      </c>
      <c r="B1334" s="14"/>
      <c r="C1334" s="14"/>
      <c r="D1334" s="15" t="s">
        <v>3330</v>
      </c>
      <c r="E1334" s="15" t="s">
        <v>2626</v>
      </c>
      <c r="F1334" s="16"/>
      <c r="G1334" s="17"/>
      <c r="H1334" s="17"/>
      <c r="I1334" s="18"/>
      <c r="K1334"/>
    </row>
    <row r="1335" spans="1:11" ht="27.75" customHeight="1">
      <c r="A1335" s="19" t="s">
        <v>2197</v>
      </c>
      <c r="B1335" s="19" t="s">
        <v>748</v>
      </c>
      <c r="C1335" s="19" t="s">
        <v>11</v>
      </c>
      <c r="D1335" s="20" t="s">
        <v>2649</v>
      </c>
      <c r="E1335" s="19" t="s">
        <v>316</v>
      </c>
      <c r="F1335" s="21">
        <v>1</v>
      </c>
      <c r="G1335" s="22"/>
      <c r="H1335" s="22">
        <v>0</v>
      </c>
      <c r="I1335" s="22">
        <f t="shared" ref="I1335:I1346" si="72">ROUND(F1335 * H1335, 2)</f>
        <v>0</v>
      </c>
      <c r="K1335"/>
    </row>
    <row r="1336" spans="1:11" ht="24" customHeight="1">
      <c r="A1336" s="19" t="s">
        <v>2198</v>
      </c>
      <c r="B1336" s="19" t="s">
        <v>768</v>
      </c>
      <c r="C1336" s="19" t="s">
        <v>11</v>
      </c>
      <c r="D1336" s="20" t="s">
        <v>2674</v>
      </c>
      <c r="E1336" s="19" t="s">
        <v>316</v>
      </c>
      <c r="F1336" s="21">
        <v>1</v>
      </c>
      <c r="G1336" s="22"/>
      <c r="H1336" s="22">
        <v>0</v>
      </c>
      <c r="I1336" s="22">
        <f t="shared" si="72"/>
        <v>0</v>
      </c>
      <c r="K1336"/>
    </row>
    <row r="1337" spans="1:11" ht="24" customHeight="1">
      <c r="A1337" s="19" t="s">
        <v>2199</v>
      </c>
      <c r="B1337" s="19" t="s">
        <v>794</v>
      </c>
      <c r="C1337" s="19" t="s">
        <v>7</v>
      </c>
      <c r="D1337" s="20" t="s">
        <v>1034</v>
      </c>
      <c r="E1337" s="19" t="s">
        <v>316</v>
      </c>
      <c r="F1337" s="21">
        <v>3</v>
      </c>
      <c r="G1337" s="22"/>
      <c r="H1337" s="22">
        <v>0</v>
      </c>
      <c r="I1337" s="22">
        <f t="shared" si="72"/>
        <v>0</v>
      </c>
      <c r="K1337"/>
    </row>
    <row r="1338" spans="1:11" ht="24" customHeight="1">
      <c r="A1338" s="19" t="s">
        <v>2200</v>
      </c>
      <c r="B1338" s="19" t="s">
        <v>769</v>
      </c>
      <c r="C1338" s="19" t="s">
        <v>11</v>
      </c>
      <c r="D1338" s="20" t="s">
        <v>2675</v>
      </c>
      <c r="E1338" s="19" t="s">
        <v>316</v>
      </c>
      <c r="F1338" s="21">
        <v>1</v>
      </c>
      <c r="G1338" s="22"/>
      <c r="H1338" s="22">
        <v>0</v>
      </c>
      <c r="I1338" s="22">
        <f t="shared" si="72"/>
        <v>0</v>
      </c>
      <c r="K1338"/>
    </row>
    <row r="1339" spans="1:11" ht="24" customHeight="1">
      <c r="A1339" s="19" t="s">
        <v>2201</v>
      </c>
      <c r="B1339" s="19" t="s">
        <v>749</v>
      </c>
      <c r="C1339" s="19" t="s">
        <v>11</v>
      </c>
      <c r="D1339" s="20" t="s">
        <v>2651</v>
      </c>
      <c r="E1339" s="19" t="s">
        <v>316</v>
      </c>
      <c r="F1339" s="21">
        <v>1</v>
      </c>
      <c r="G1339" s="22"/>
      <c r="H1339" s="22">
        <v>0</v>
      </c>
      <c r="I1339" s="22">
        <f t="shared" si="72"/>
        <v>0</v>
      </c>
      <c r="K1339"/>
    </row>
    <row r="1340" spans="1:11" ht="24" customHeight="1">
      <c r="A1340" s="19" t="s">
        <v>2202</v>
      </c>
      <c r="B1340" s="19" t="s">
        <v>795</v>
      </c>
      <c r="C1340" s="19" t="s">
        <v>7</v>
      </c>
      <c r="D1340" s="20" t="s">
        <v>1035</v>
      </c>
      <c r="E1340" s="19" t="s">
        <v>316</v>
      </c>
      <c r="F1340" s="21">
        <v>3</v>
      </c>
      <c r="G1340" s="22"/>
      <c r="H1340" s="22">
        <v>0</v>
      </c>
      <c r="I1340" s="22">
        <f t="shared" si="72"/>
        <v>0</v>
      </c>
      <c r="K1340"/>
    </row>
    <row r="1341" spans="1:11" ht="24" customHeight="1">
      <c r="A1341" s="19" t="s">
        <v>2203</v>
      </c>
      <c r="B1341" s="19" t="s">
        <v>796</v>
      </c>
      <c r="C1341" s="19" t="s">
        <v>7</v>
      </c>
      <c r="D1341" s="20" t="s">
        <v>1036</v>
      </c>
      <c r="E1341" s="19" t="s">
        <v>316</v>
      </c>
      <c r="F1341" s="21">
        <v>3</v>
      </c>
      <c r="G1341" s="22"/>
      <c r="H1341" s="22">
        <v>0</v>
      </c>
      <c r="I1341" s="22">
        <f t="shared" si="72"/>
        <v>0</v>
      </c>
      <c r="K1341"/>
    </row>
    <row r="1342" spans="1:11" ht="27" customHeight="1">
      <c r="A1342" s="19" t="s">
        <v>2204</v>
      </c>
      <c r="B1342" s="19" t="s">
        <v>797</v>
      </c>
      <c r="C1342" s="19" t="s">
        <v>11</v>
      </c>
      <c r="D1342" s="20" t="s">
        <v>2697</v>
      </c>
      <c r="E1342" s="19" t="s">
        <v>316</v>
      </c>
      <c r="F1342" s="21">
        <v>1</v>
      </c>
      <c r="G1342" s="22"/>
      <c r="H1342" s="22">
        <v>0</v>
      </c>
      <c r="I1342" s="22">
        <f t="shared" si="72"/>
        <v>0</v>
      </c>
      <c r="K1342"/>
    </row>
    <row r="1343" spans="1:11" ht="30" customHeight="1">
      <c r="A1343" s="19" t="s">
        <v>2205</v>
      </c>
      <c r="B1343" s="19" t="s">
        <v>797</v>
      </c>
      <c r="C1343" s="19" t="s">
        <v>11</v>
      </c>
      <c r="D1343" s="20" t="s">
        <v>2697</v>
      </c>
      <c r="E1343" s="19" t="s">
        <v>316</v>
      </c>
      <c r="F1343" s="21">
        <v>3</v>
      </c>
      <c r="G1343" s="22"/>
      <c r="H1343" s="22">
        <v>0</v>
      </c>
      <c r="I1343" s="22">
        <f t="shared" si="72"/>
        <v>0</v>
      </c>
      <c r="K1343"/>
    </row>
    <row r="1344" spans="1:11" ht="24" customHeight="1">
      <c r="A1344" s="19" t="s">
        <v>2206</v>
      </c>
      <c r="B1344" s="19" t="s">
        <v>798</v>
      </c>
      <c r="C1344" s="19" t="s">
        <v>7</v>
      </c>
      <c r="D1344" s="20" t="s">
        <v>1037</v>
      </c>
      <c r="E1344" s="19" t="s">
        <v>316</v>
      </c>
      <c r="F1344" s="21">
        <v>3</v>
      </c>
      <c r="G1344" s="22"/>
      <c r="H1344" s="22">
        <v>0</v>
      </c>
      <c r="I1344" s="22">
        <f t="shared" si="72"/>
        <v>0</v>
      </c>
      <c r="K1344"/>
    </row>
    <row r="1345" spans="1:11" ht="28.5" customHeight="1">
      <c r="A1345" s="19" t="s">
        <v>2207</v>
      </c>
      <c r="B1345" s="19" t="s">
        <v>799</v>
      </c>
      <c r="C1345" s="19" t="s">
        <v>7</v>
      </c>
      <c r="D1345" s="20" t="s">
        <v>1038</v>
      </c>
      <c r="E1345" s="19" t="s">
        <v>316</v>
      </c>
      <c r="F1345" s="21">
        <v>3</v>
      </c>
      <c r="G1345" s="22"/>
      <c r="H1345" s="22">
        <v>0</v>
      </c>
      <c r="I1345" s="22">
        <f t="shared" si="72"/>
        <v>0</v>
      </c>
      <c r="K1345"/>
    </row>
    <row r="1346" spans="1:11" ht="24" customHeight="1">
      <c r="A1346" s="19" t="s">
        <v>2208</v>
      </c>
      <c r="B1346" s="19" t="s">
        <v>800</v>
      </c>
      <c r="C1346" s="19" t="s">
        <v>7</v>
      </c>
      <c r="D1346" s="20" t="s">
        <v>1039</v>
      </c>
      <c r="E1346" s="19" t="s">
        <v>316</v>
      </c>
      <c r="F1346" s="21">
        <v>3</v>
      </c>
      <c r="G1346" s="22"/>
      <c r="H1346" s="22">
        <v>0</v>
      </c>
      <c r="I1346" s="22">
        <f t="shared" si="72"/>
        <v>0</v>
      </c>
      <c r="K1346"/>
    </row>
    <row r="1347" spans="1:11" ht="24" customHeight="1">
      <c r="A1347" s="14" t="s">
        <v>2209</v>
      </c>
      <c r="B1347" s="14"/>
      <c r="C1347" s="14"/>
      <c r="D1347" s="15" t="s">
        <v>3331</v>
      </c>
      <c r="E1347" s="15" t="s">
        <v>2626</v>
      </c>
      <c r="F1347" s="16"/>
      <c r="G1347" s="17"/>
      <c r="H1347" s="17"/>
      <c r="I1347" s="18"/>
      <c r="K1347"/>
    </row>
    <row r="1348" spans="1:11" ht="36" customHeight="1">
      <c r="A1348" s="19" t="s">
        <v>2210</v>
      </c>
      <c r="B1348" s="19" t="s">
        <v>748</v>
      </c>
      <c r="C1348" s="19" t="s">
        <v>11</v>
      </c>
      <c r="D1348" s="20" t="s">
        <v>2649</v>
      </c>
      <c r="E1348" s="19" t="s">
        <v>97</v>
      </c>
      <c r="F1348" s="21">
        <v>1</v>
      </c>
      <c r="G1348" s="22"/>
      <c r="H1348" s="22">
        <v>0</v>
      </c>
      <c r="I1348" s="22">
        <f t="shared" ref="I1348:I1358" si="73">ROUND(F1348 * H1348, 2)</f>
        <v>0</v>
      </c>
      <c r="K1348"/>
    </row>
    <row r="1349" spans="1:11" ht="24" customHeight="1">
      <c r="A1349" s="19" t="s">
        <v>2211</v>
      </c>
      <c r="B1349" s="19" t="s">
        <v>98</v>
      </c>
      <c r="C1349" s="19" t="s">
        <v>11</v>
      </c>
      <c r="D1349" s="20" t="s">
        <v>2650</v>
      </c>
      <c r="E1349" s="19" t="s">
        <v>97</v>
      </c>
      <c r="F1349" s="21">
        <v>1</v>
      </c>
      <c r="G1349" s="22"/>
      <c r="H1349" s="22">
        <v>0</v>
      </c>
      <c r="I1349" s="22">
        <f t="shared" si="73"/>
        <v>0</v>
      </c>
      <c r="K1349"/>
    </row>
    <row r="1350" spans="1:11" ht="24" customHeight="1">
      <c r="A1350" s="19" t="s">
        <v>2212</v>
      </c>
      <c r="B1350" s="19" t="s">
        <v>801</v>
      </c>
      <c r="C1350" s="19" t="s">
        <v>7</v>
      </c>
      <c r="D1350" s="20" t="s">
        <v>1040</v>
      </c>
      <c r="E1350" s="19" t="s">
        <v>316</v>
      </c>
      <c r="F1350" s="21">
        <v>3</v>
      </c>
      <c r="G1350" s="22"/>
      <c r="H1350" s="22">
        <v>0</v>
      </c>
      <c r="I1350" s="22">
        <f t="shared" si="73"/>
        <v>0</v>
      </c>
      <c r="K1350"/>
    </row>
    <row r="1351" spans="1:11" ht="24" customHeight="1">
      <c r="A1351" s="19" t="s">
        <v>2213</v>
      </c>
      <c r="B1351" s="19" t="s">
        <v>769</v>
      </c>
      <c r="C1351" s="19" t="s">
        <v>11</v>
      </c>
      <c r="D1351" s="20" t="s">
        <v>2675</v>
      </c>
      <c r="E1351" s="19" t="s">
        <v>97</v>
      </c>
      <c r="F1351" s="21">
        <v>1</v>
      </c>
      <c r="G1351" s="22"/>
      <c r="H1351" s="22">
        <v>0</v>
      </c>
      <c r="I1351" s="22">
        <f t="shared" si="73"/>
        <v>0</v>
      </c>
      <c r="K1351"/>
    </row>
    <row r="1352" spans="1:11" ht="24" customHeight="1">
      <c r="A1352" s="19" t="s">
        <v>2214</v>
      </c>
      <c r="B1352" s="19" t="s">
        <v>749</v>
      </c>
      <c r="C1352" s="19" t="s">
        <v>11</v>
      </c>
      <c r="D1352" s="20" t="s">
        <v>2651</v>
      </c>
      <c r="E1352" s="19" t="s">
        <v>97</v>
      </c>
      <c r="F1352" s="21">
        <v>1</v>
      </c>
      <c r="G1352" s="22"/>
      <c r="H1352" s="22">
        <v>0</v>
      </c>
      <c r="I1352" s="22">
        <f t="shared" si="73"/>
        <v>0</v>
      </c>
      <c r="K1352"/>
    </row>
    <row r="1353" spans="1:11" ht="24" customHeight="1">
      <c r="A1353" s="19" t="s">
        <v>2215</v>
      </c>
      <c r="B1353" s="19" t="s">
        <v>795</v>
      </c>
      <c r="C1353" s="19" t="s">
        <v>7</v>
      </c>
      <c r="D1353" s="20" t="s">
        <v>1035</v>
      </c>
      <c r="E1353" s="19" t="s">
        <v>316</v>
      </c>
      <c r="F1353" s="21">
        <v>3</v>
      </c>
      <c r="G1353" s="22"/>
      <c r="H1353" s="22">
        <v>0</v>
      </c>
      <c r="I1353" s="22">
        <f t="shared" si="73"/>
        <v>0</v>
      </c>
      <c r="K1353"/>
    </row>
    <row r="1354" spans="1:11" ht="24" customHeight="1">
      <c r="A1354" s="19" t="s">
        <v>2216</v>
      </c>
      <c r="B1354" s="19" t="s">
        <v>802</v>
      </c>
      <c r="C1354" s="19" t="s">
        <v>7</v>
      </c>
      <c r="D1354" s="20" t="s">
        <v>1041</v>
      </c>
      <c r="E1354" s="19" t="s">
        <v>316</v>
      </c>
      <c r="F1354" s="21">
        <v>3</v>
      </c>
      <c r="G1354" s="22"/>
      <c r="H1354" s="22">
        <v>0</v>
      </c>
      <c r="I1354" s="22">
        <f t="shared" si="73"/>
        <v>0</v>
      </c>
      <c r="K1354"/>
    </row>
    <row r="1355" spans="1:11" ht="35.25" customHeight="1">
      <c r="A1355" s="19" t="s">
        <v>2217</v>
      </c>
      <c r="B1355" s="19" t="s">
        <v>797</v>
      </c>
      <c r="C1355" s="19" t="s">
        <v>11</v>
      </c>
      <c r="D1355" s="20" t="s">
        <v>2697</v>
      </c>
      <c r="E1355" s="19" t="s">
        <v>97</v>
      </c>
      <c r="F1355" s="21">
        <v>1</v>
      </c>
      <c r="G1355" s="22"/>
      <c r="H1355" s="22">
        <v>0</v>
      </c>
      <c r="I1355" s="22">
        <f t="shared" si="73"/>
        <v>0</v>
      </c>
      <c r="K1355"/>
    </row>
    <row r="1356" spans="1:11" ht="35.25" customHeight="1">
      <c r="A1356" s="19" t="s">
        <v>2218</v>
      </c>
      <c r="B1356" s="19" t="s">
        <v>797</v>
      </c>
      <c r="C1356" s="19" t="s">
        <v>11</v>
      </c>
      <c r="D1356" s="20" t="s">
        <v>2697</v>
      </c>
      <c r="E1356" s="19" t="s">
        <v>97</v>
      </c>
      <c r="F1356" s="21">
        <v>3</v>
      </c>
      <c r="G1356" s="22"/>
      <c r="H1356" s="22">
        <v>0</v>
      </c>
      <c r="I1356" s="22">
        <f t="shared" si="73"/>
        <v>0</v>
      </c>
      <c r="K1356"/>
    </row>
    <row r="1357" spans="1:11" ht="37.5" customHeight="1">
      <c r="A1357" s="19" t="s">
        <v>2219</v>
      </c>
      <c r="B1357" s="19" t="s">
        <v>803</v>
      </c>
      <c r="C1357" s="19" t="s">
        <v>7</v>
      </c>
      <c r="D1357" s="20" t="s">
        <v>1042</v>
      </c>
      <c r="E1357" s="19" t="s">
        <v>316</v>
      </c>
      <c r="F1357" s="21">
        <v>3</v>
      </c>
      <c r="G1357" s="22"/>
      <c r="H1357" s="22">
        <v>0</v>
      </c>
      <c r="I1357" s="22">
        <f t="shared" si="73"/>
        <v>0</v>
      </c>
      <c r="K1357"/>
    </row>
    <row r="1358" spans="1:11" ht="24" customHeight="1">
      <c r="A1358" s="19" t="s">
        <v>2220</v>
      </c>
      <c r="B1358" s="19" t="s">
        <v>800</v>
      </c>
      <c r="C1358" s="19" t="s">
        <v>7</v>
      </c>
      <c r="D1358" s="20" t="s">
        <v>1039</v>
      </c>
      <c r="E1358" s="19" t="s">
        <v>316</v>
      </c>
      <c r="F1358" s="21">
        <v>3</v>
      </c>
      <c r="G1358" s="22"/>
      <c r="H1358" s="22">
        <v>0</v>
      </c>
      <c r="I1358" s="22">
        <f t="shared" si="73"/>
        <v>0</v>
      </c>
      <c r="K1358"/>
    </row>
    <row r="1359" spans="1:11" ht="24" customHeight="1">
      <c r="A1359" s="14" t="s">
        <v>1113</v>
      </c>
      <c r="B1359" s="14"/>
      <c r="C1359" s="14"/>
      <c r="D1359" s="15" t="s">
        <v>3332</v>
      </c>
      <c r="E1359" s="15" t="s">
        <v>2626</v>
      </c>
      <c r="F1359" s="16"/>
      <c r="G1359" s="17"/>
      <c r="H1359" s="17"/>
      <c r="I1359" s="18"/>
      <c r="K1359"/>
    </row>
    <row r="1360" spans="1:11" ht="37.5" customHeight="1">
      <c r="A1360" s="19" t="s">
        <v>1114</v>
      </c>
      <c r="B1360" s="19" t="s">
        <v>748</v>
      </c>
      <c r="C1360" s="19" t="s">
        <v>11</v>
      </c>
      <c r="D1360" s="20" t="s">
        <v>2649</v>
      </c>
      <c r="E1360" s="19" t="s">
        <v>97</v>
      </c>
      <c r="F1360" s="21">
        <v>1</v>
      </c>
      <c r="G1360" s="22"/>
      <c r="H1360" s="22">
        <v>0</v>
      </c>
      <c r="I1360" s="22">
        <f t="shared" ref="I1360:I1370" si="74">ROUND(F1360 * H1360, 2)</f>
        <v>0</v>
      </c>
      <c r="K1360"/>
    </row>
    <row r="1361" spans="1:11" ht="24" customHeight="1">
      <c r="A1361" s="19" t="s">
        <v>2221</v>
      </c>
      <c r="B1361" s="19" t="s">
        <v>98</v>
      </c>
      <c r="C1361" s="19" t="s">
        <v>11</v>
      </c>
      <c r="D1361" s="20" t="s">
        <v>2650</v>
      </c>
      <c r="E1361" s="19" t="s">
        <v>97</v>
      </c>
      <c r="F1361" s="21">
        <v>1</v>
      </c>
      <c r="G1361" s="22"/>
      <c r="H1361" s="22">
        <v>0</v>
      </c>
      <c r="I1361" s="22">
        <f t="shared" si="74"/>
        <v>0</v>
      </c>
      <c r="K1361"/>
    </row>
    <row r="1362" spans="1:11" ht="24" customHeight="1">
      <c r="A1362" s="19" t="s">
        <v>2222</v>
      </c>
      <c r="B1362" s="19" t="s">
        <v>804</v>
      </c>
      <c r="C1362" s="19" t="s">
        <v>7</v>
      </c>
      <c r="D1362" s="20" t="s">
        <v>1043</v>
      </c>
      <c r="E1362" s="19" t="s">
        <v>316</v>
      </c>
      <c r="F1362" s="21">
        <v>3</v>
      </c>
      <c r="G1362" s="22"/>
      <c r="H1362" s="22">
        <v>0</v>
      </c>
      <c r="I1362" s="22">
        <f t="shared" si="74"/>
        <v>0</v>
      </c>
      <c r="K1362"/>
    </row>
    <row r="1363" spans="1:11" ht="24" customHeight="1">
      <c r="A1363" s="19" t="s">
        <v>2223</v>
      </c>
      <c r="B1363" s="19" t="s">
        <v>769</v>
      </c>
      <c r="C1363" s="19" t="s">
        <v>11</v>
      </c>
      <c r="D1363" s="20" t="s">
        <v>2675</v>
      </c>
      <c r="E1363" s="19" t="s">
        <v>97</v>
      </c>
      <c r="F1363" s="21">
        <v>1</v>
      </c>
      <c r="G1363" s="22"/>
      <c r="H1363" s="22">
        <v>0</v>
      </c>
      <c r="I1363" s="22">
        <f t="shared" si="74"/>
        <v>0</v>
      </c>
      <c r="K1363"/>
    </row>
    <row r="1364" spans="1:11" ht="24" customHeight="1">
      <c r="A1364" s="19" t="s">
        <v>2224</v>
      </c>
      <c r="B1364" s="19" t="s">
        <v>749</v>
      </c>
      <c r="C1364" s="19" t="s">
        <v>11</v>
      </c>
      <c r="D1364" s="20" t="s">
        <v>2651</v>
      </c>
      <c r="E1364" s="19" t="s">
        <v>97</v>
      </c>
      <c r="F1364" s="21">
        <v>1</v>
      </c>
      <c r="G1364" s="22"/>
      <c r="H1364" s="22">
        <v>0</v>
      </c>
      <c r="I1364" s="22">
        <f t="shared" si="74"/>
        <v>0</v>
      </c>
      <c r="K1364"/>
    </row>
    <row r="1365" spans="1:11" ht="24" customHeight="1">
      <c r="A1365" s="19" t="s">
        <v>2225</v>
      </c>
      <c r="B1365" s="19" t="s">
        <v>795</v>
      </c>
      <c r="C1365" s="19" t="s">
        <v>7</v>
      </c>
      <c r="D1365" s="20" t="s">
        <v>1035</v>
      </c>
      <c r="E1365" s="19" t="s">
        <v>316</v>
      </c>
      <c r="F1365" s="21">
        <v>3</v>
      </c>
      <c r="G1365" s="22"/>
      <c r="H1365" s="22">
        <v>0</v>
      </c>
      <c r="I1365" s="22">
        <f t="shared" si="74"/>
        <v>0</v>
      </c>
      <c r="K1365"/>
    </row>
    <row r="1366" spans="1:11" ht="24" customHeight="1">
      <c r="A1366" s="19" t="s">
        <v>2226</v>
      </c>
      <c r="B1366" s="19" t="s">
        <v>805</v>
      </c>
      <c r="C1366" s="19" t="s">
        <v>7</v>
      </c>
      <c r="D1366" s="20" t="s">
        <v>1044</v>
      </c>
      <c r="E1366" s="19" t="s">
        <v>316</v>
      </c>
      <c r="F1366" s="21">
        <v>3</v>
      </c>
      <c r="G1366" s="22"/>
      <c r="H1366" s="22">
        <v>0</v>
      </c>
      <c r="I1366" s="22">
        <f t="shared" si="74"/>
        <v>0</v>
      </c>
      <c r="K1366"/>
    </row>
    <row r="1367" spans="1:11" ht="34.5" customHeight="1">
      <c r="A1367" s="19" t="s">
        <v>2227</v>
      </c>
      <c r="B1367" s="19" t="s">
        <v>750</v>
      </c>
      <c r="C1367" s="19" t="s">
        <v>11</v>
      </c>
      <c r="D1367" s="20" t="s">
        <v>2652</v>
      </c>
      <c r="E1367" s="19" t="s">
        <v>97</v>
      </c>
      <c r="F1367" s="21">
        <v>1</v>
      </c>
      <c r="G1367" s="22"/>
      <c r="H1367" s="22">
        <v>0</v>
      </c>
      <c r="I1367" s="22">
        <f t="shared" si="74"/>
        <v>0</v>
      </c>
      <c r="K1367"/>
    </row>
    <row r="1368" spans="1:11" ht="35.25" customHeight="1">
      <c r="A1368" s="19" t="s">
        <v>2228</v>
      </c>
      <c r="B1368" s="19" t="s">
        <v>750</v>
      </c>
      <c r="C1368" s="19" t="s">
        <v>11</v>
      </c>
      <c r="D1368" s="20" t="s">
        <v>2652</v>
      </c>
      <c r="E1368" s="19" t="s">
        <v>97</v>
      </c>
      <c r="F1368" s="21">
        <v>3</v>
      </c>
      <c r="G1368" s="22"/>
      <c r="H1368" s="22">
        <v>0</v>
      </c>
      <c r="I1368" s="22">
        <f t="shared" si="74"/>
        <v>0</v>
      </c>
      <c r="K1368"/>
    </row>
    <row r="1369" spans="1:11" ht="32.25" customHeight="1">
      <c r="A1369" s="19" t="s">
        <v>2229</v>
      </c>
      <c r="B1369" s="19" t="s">
        <v>806</v>
      </c>
      <c r="C1369" s="19" t="s">
        <v>7</v>
      </c>
      <c r="D1369" s="20" t="s">
        <v>1045</v>
      </c>
      <c r="E1369" s="19" t="s">
        <v>316</v>
      </c>
      <c r="F1369" s="21">
        <v>3</v>
      </c>
      <c r="G1369" s="22"/>
      <c r="H1369" s="22">
        <v>0</v>
      </c>
      <c r="I1369" s="22">
        <f t="shared" si="74"/>
        <v>0</v>
      </c>
      <c r="K1369"/>
    </row>
    <row r="1370" spans="1:11" ht="24" customHeight="1">
      <c r="A1370" s="19" t="s">
        <v>2230</v>
      </c>
      <c r="B1370" s="19" t="s">
        <v>800</v>
      </c>
      <c r="C1370" s="19" t="s">
        <v>7</v>
      </c>
      <c r="D1370" s="20" t="s">
        <v>1039</v>
      </c>
      <c r="E1370" s="19" t="s">
        <v>316</v>
      </c>
      <c r="F1370" s="21">
        <v>3</v>
      </c>
      <c r="G1370" s="22"/>
      <c r="H1370" s="22">
        <v>0</v>
      </c>
      <c r="I1370" s="22">
        <f t="shared" si="74"/>
        <v>0</v>
      </c>
      <c r="K1370"/>
    </row>
    <row r="1371" spans="1:11" ht="24" customHeight="1">
      <c r="A1371" s="14" t="s">
        <v>1107</v>
      </c>
      <c r="B1371" s="14"/>
      <c r="C1371" s="14"/>
      <c r="D1371" s="15" t="s">
        <v>3333</v>
      </c>
      <c r="E1371" s="15" t="s">
        <v>2626</v>
      </c>
      <c r="F1371" s="16"/>
      <c r="G1371" s="17"/>
      <c r="H1371" s="17"/>
      <c r="I1371" s="18"/>
      <c r="K1371"/>
    </row>
    <row r="1372" spans="1:11" ht="33.75" customHeight="1">
      <c r="A1372" s="19" t="s">
        <v>2231</v>
      </c>
      <c r="B1372" s="19" t="s">
        <v>748</v>
      </c>
      <c r="C1372" s="19" t="s">
        <v>11</v>
      </c>
      <c r="D1372" s="20" t="s">
        <v>2649</v>
      </c>
      <c r="E1372" s="19" t="s">
        <v>97</v>
      </c>
      <c r="F1372" s="21">
        <v>1</v>
      </c>
      <c r="G1372" s="22"/>
      <c r="H1372" s="22">
        <v>0</v>
      </c>
      <c r="I1372" s="22">
        <f t="shared" ref="I1372:I1383" si="75">ROUND(F1372 * H1372, 2)</f>
        <v>0</v>
      </c>
      <c r="K1372"/>
    </row>
    <row r="1373" spans="1:11" ht="24" customHeight="1">
      <c r="A1373" s="19" t="s">
        <v>2232</v>
      </c>
      <c r="B1373" s="19" t="s">
        <v>98</v>
      </c>
      <c r="C1373" s="19" t="s">
        <v>11</v>
      </c>
      <c r="D1373" s="20" t="s">
        <v>2650</v>
      </c>
      <c r="E1373" s="19" t="s">
        <v>97</v>
      </c>
      <c r="F1373" s="21">
        <v>1</v>
      </c>
      <c r="G1373" s="22"/>
      <c r="H1373" s="22">
        <v>0</v>
      </c>
      <c r="I1373" s="22">
        <f t="shared" si="75"/>
        <v>0</v>
      </c>
      <c r="K1373"/>
    </row>
    <row r="1374" spans="1:11" ht="24" customHeight="1">
      <c r="A1374" s="19" t="s">
        <v>2233</v>
      </c>
      <c r="B1374" s="19" t="s">
        <v>807</v>
      </c>
      <c r="C1374" s="19" t="s">
        <v>7</v>
      </c>
      <c r="D1374" s="20" t="s">
        <v>1046</v>
      </c>
      <c r="E1374" s="19" t="s">
        <v>316</v>
      </c>
      <c r="F1374" s="21">
        <v>3</v>
      </c>
      <c r="G1374" s="22"/>
      <c r="H1374" s="22">
        <v>0</v>
      </c>
      <c r="I1374" s="22">
        <f t="shared" si="75"/>
        <v>0</v>
      </c>
      <c r="K1374"/>
    </row>
    <row r="1375" spans="1:11" ht="24" customHeight="1">
      <c r="A1375" s="19" t="s">
        <v>2234</v>
      </c>
      <c r="B1375" s="19" t="s">
        <v>769</v>
      </c>
      <c r="C1375" s="19" t="s">
        <v>11</v>
      </c>
      <c r="D1375" s="20" t="s">
        <v>2675</v>
      </c>
      <c r="E1375" s="19" t="s">
        <v>97</v>
      </c>
      <c r="F1375" s="21">
        <v>1</v>
      </c>
      <c r="G1375" s="22"/>
      <c r="H1375" s="22">
        <v>0</v>
      </c>
      <c r="I1375" s="22">
        <f t="shared" si="75"/>
        <v>0</v>
      </c>
      <c r="K1375"/>
    </row>
    <row r="1376" spans="1:11" ht="24" customHeight="1">
      <c r="A1376" s="19" t="s">
        <v>2235</v>
      </c>
      <c r="B1376" s="19" t="s">
        <v>749</v>
      </c>
      <c r="C1376" s="19" t="s">
        <v>11</v>
      </c>
      <c r="D1376" s="20" t="s">
        <v>2651</v>
      </c>
      <c r="E1376" s="19" t="s">
        <v>97</v>
      </c>
      <c r="F1376" s="21">
        <v>1</v>
      </c>
      <c r="G1376" s="22"/>
      <c r="H1376" s="22">
        <v>0</v>
      </c>
      <c r="I1376" s="22">
        <f t="shared" si="75"/>
        <v>0</v>
      </c>
      <c r="K1376"/>
    </row>
    <row r="1377" spans="1:11" ht="24" customHeight="1">
      <c r="A1377" s="19" t="s">
        <v>2236</v>
      </c>
      <c r="B1377" s="19" t="s">
        <v>795</v>
      </c>
      <c r="C1377" s="19" t="s">
        <v>7</v>
      </c>
      <c r="D1377" s="20" t="s">
        <v>1035</v>
      </c>
      <c r="E1377" s="19" t="s">
        <v>316</v>
      </c>
      <c r="F1377" s="21">
        <v>3</v>
      </c>
      <c r="G1377" s="22"/>
      <c r="H1377" s="22">
        <v>0</v>
      </c>
      <c r="I1377" s="22">
        <f t="shared" si="75"/>
        <v>0</v>
      </c>
      <c r="K1377"/>
    </row>
    <row r="1378" spans="1:11" ht="24" customHeight="1">
      <c r="A1378" s="19" t="s">
        <v>2237</v>
      </c>
      <c r="B1378" s="19" t="s">
        <v>808</v>
      </c>
      <c r="C1378" s="19" t="s">
        <v>7</v>
      </c>
      <c r="D1378" s="20" t="s">
        <v>1047</v>
      </c>
      <c r="E1378" s="19" t="s">
        <v>316</v>
      </c>
      <c r="F1378" s="21">
        <v>3</v>
      </c>
      <c r="G1378" s="22"/>
      <c r="H1378" s="22">
        <v>0</v>
      </c>
      <c r="I1378" s="22">
        <f t="shared" si="75"/>
        <v>0</v>
      </c>
      <c r="K1378"/>
    </row>
    <row r="1379" spans="1:11" ht="31.5" customHeight="1">
      <c r="A1379" s="19" t="s">
        <v>2238</v>
      </c>
      <c r="B1379" s="19" t="s">
        <v>750</v>
      </c>
      <c r="C1379" s="19" t="s">
        <v>11</v>
      </c>
      <c r="D1379" s="20" t="s">
        <v>2652</v>
      </c>
      <c r="E1379" s="19" t="s">
        <v>97</v>
      </c>
      <c r="F1379" s="21">
        <v>1</v>
      </c>
      <c r="G1379" s="22"/>
      <c r="H1379" s="22">
        <v>0</v>
      </c>
      <c r="I1379" s="22">
        <f t="shared" si="75"/>
        <v>0</v>
      </c>
      <c r="K1379"/>
    </row>
    <row r="1380" spans="1:11" ht="36.75" customHeight="1">
      <c r="A1380" s="19" t="s">
        <v>2239</v>
      </c>
      <c r="B1380" s="19" t="s">
        <v>750</v>
      </c>
      <c r="C1380" s="19" t="s">
        <v>11</v>
      </c>
      <c r="D1380" s="20" t="s">
        <v>2652</v>
      </c>
      <c r="E1380" s="19" t="s">
        <v>97</v>
      </c>
      <c r="F1380" s="21">
        <v>3</v>
      </c>
      <c r="G1380" s="22"/>
      <c r="H1380" s="22">
        <v>0</v>
      </c>
      <c r="I1380" s="22">
        <f t="shared" si="75"/>
        <v>0</v>
      </c>
      <c r="K1380"/>
    </row>
    <row r="1381" spans="1:11" ht="34.5" customHeight="1">
      <c r="A1381" s="19" t="s">
        <v>2240</v>
      </c>
      <c r="B1381" s="19" t="s">
        <v>803</v>
      </c>
      <c r="C1381" s="19" t="s">
        <v>7</v>
      </c>
      <c r="D1381" s="20" t="s">
        <v>1042</v>
      </c>
      <c r="E1381" s="19" t="s">
        <v>316</v>
      </c>
      <c r="F1381" s="21">
        <v>3</v>
      </c>
      <c r="G1381" s="22"/>
      <c r="H1381" s="22">
        <v>0</v>
      </c>
      <c r="I1381" s="22">
        <f t="shared" si="75"/>
        <v>0</v>
      </c>
      <c r="K1381"/>
    </row>
    <row r="1382" spans="1:11" ht="24" customHeight="1">
      <c r="A1382" s="19" t="s">
        <v>2241</v>
      </c>
      <c r="B1382" s="19" t="s">
        <v>800</v>
      </c>
      <c r="C1382" s="19" t="s">
        <v>7</v>
      </c>
      <c r="D1382" s="20" t="s">
        <v>1039</v>
      </c>
      <c r="E1382" s="19" t="s">
        <v>316</v>
      </c>
      <c r="F1382" s="21">
        <v>3</v>
      </c>
      <c r="G1382" s="22"/>
      <c r="H1382" s="22">
        <v>0</v>
      </c>
      <c r="I1382" s="22">
        <f t="shared" si="75"/>
        <v>0</v>
      </c>
      <c r="K1382"/>
    </row>
    <row r="1383" spans="1:11" ht="24" customHeight="1">
      <c r="A1383" s="19" t="s">
        <v>2242</v>
      </c>
      <c r="B1383" s="19" t="s">
        <v>798</v>
      </c>
      <c r="C1383" s="19" t="s">
        <v>7</v>
      </c>
      <c r="D1383" s="20" t="s">
        <v>1037</v>
      </c>
      <c r="E1383" s="19" t="s">
        <v>316</v>
      </c>
      <c r="F1383" s="21">
        <v>3</v>
      </c>
      <c r="G1383" s="22"/>
      <c r="H1383" s="22">
        <v>0</v>
      </c>
      <c r="I1383" s="22">
        <f t="shared" si="75"/>
        <v>0</v>
      </c>
      <c r="K1383"/>
    </row>
    <row r="1384" spans="1:11" ht="24" customHeight="1">
      <c r="A1384" s="14" t="s">
        <v>2243</v>
      </c>
      <c r="B1384" s="14"/>
      <c r="C1384" s="14"/>
      <c r="D1384" s="15" t="s">
        <v>3334</v>
      </c>
      <c r="E1384" s="15" t="s">
        <v>2626</v>
      </c>
      <c r="F1384" s="16"/>
      <c r="G1384" s="17"/>
      <c r="H1384" s="17"/>
      <c r="I1384" s="18"/>
      <c r="K1384"/>
    </row>
    <row r="1385" spans="1:11" ht="33.75" customHeight="1">
      <c r="A1385" s="19" t="s">
        <v>2244</v>
      </c>
      <c r="B1385" s="19" t="s">
        <v>748</v>
      </c>
      <c r="C1385" s="19" t="s">
        <v>11</v>
      </c>
      <c r="D1385" s="20" t="s">
        <v>2649</v>
      </c>
      <c r="E1385" s="19" t="s">
        <v>97</v>
      </c>
      <c r="F1385" s="21">
        <v>1</v>
      </c>
      <c r="G1385" s="22"/>
      <c r="H1385" s="22">
        <v>0</v>
      </c>
      <c r="I1385" s="22">
        <f t="shared" ref="I1385:I1394" si="76">ROUND(F1385 * H1385, 2)</f>
        <v>0</v>
      </c>
      <c r="K1385"/>
    </row>
    <row r="1386" spans="1:11" ht="24" customHeight="1">
      <c r="A1386" s="19" t="s">
        <v>2245</v>
      </c>
      <c r="B1386" s="19" t="s">
        <v>98</v>
      </c>
      <c r="C1386" s="19" t="s">
        <v>11</v>
      </c>
      <c r="D1386" s="20" t="s">
        <v>2650</v>
      </c>
      <c r="E1386" s="19" t="s">
        <v>97</v>
      </c>
      <c r="F1386" s="21">
        <v>1</v>
      </c>
      <c r="G1386" s="22"/>
      <c r="H1386" s="22">
        <v>0</v>
      </c>
      <c r="I1386" s="22">
        <f t="shared" si="76"/>
        <v>0</v>
      </c>
      <c r="K1386"/>
    </row>
    <row r="1387" spans="1:11" ht="24" customHeight="1">
      <c r="A1387" s="19" t="s">
        <v>2246</v>
      </c>
      <c r="B1387" s="19" t="s">
        <v>809</v>
      </c>
      <c r="C1387" s="19" t="s">
        <v>7</v>
      </c>
      <c r="D1387" s="20" t="s">
        <v>1048</v>
      </c>
      <c r="E1387" s="19" t="s">
        <v>316</v>
      </c>
      <c r="F1387" s="21">
        <v>2</v>
      </c>
      <c r="G1387" s="22"/>
      <c r="H1387" s="22">
        <v>0</v>
      </c>
      <c r="I1387" s="22">
        <f t="shared" si="76"/>
        <v>0</v>
      </c>
      <c r="K1387"/>
    </row>
    <row r="1388" spans="1:11" ht="24" customHeight="1">
      <c r="A1388" s="19" t="s">
        <v>2247</v>
      </c>
      <c r="B1388" s="19" t="s">
        <v>769</v>
      </c>
      <c r="C1388" s="19" t="s">
        <v>11</v>
      </c>
      <c r="D1388" s="20" t="s">
        <v>2675</v>
      </c>
      <c r="E1388" s="19" t="s">
        <v>97</v>
      </c>
      <c r="F1388" s="21">
        <v>1</v>
      </c>
      <c r="G1388" s="22"/>
      <c r="H1388" s="22">
        <v>0</v>
      </c>
      <c r="I1388" s="22">
        <f t="shared" si="76"/>
        <v>0</v>
      </c>
      <c r="K1388"/>
    </row>
    <row r="1389" spans="1:11" ht="24" customHeight="1">
      <c r="A1389" s="19" t="s">
        <v>2248</v>
      </c>
      <c r="B1389" s="19" t="s">
        <v>749</v>
      </c>
      <c r="C1389" s="19" t="s">
        <v>11</v>
      </c>
      <c r="D1389" s="20" t="s">
        <v>2651</v>
      </c>
      <c r="E1389" s="19" t="s">
        <v>97</v>
      </c>
      <c r="F1389" s="21">
        <v>1</v>
      </c>
      <c r="G1389" s="22"/>
      <c r="H1389" s="22">
        <v>0</v>
      </c>
      <c r="I1389" s="22">
        <f t="shared" si="76"/>
        <v>0</v>
      </c>
      <c r="K1389"/>
    </row>
    <row r="1390" spans="1:11" ht="24" customHeight="1">
      <c r="A1390" s="19" t="s">
        <v>2249</v>
      </c>
      <c r="B1390" s="19" t="s">
        <v>795</v>
      </c>
      <c r="C1390" s="19" t="s">
        <v>7</v>
      </c>
      <c r="D1390" s="20" t="s">
        <v>1035</v>
      </c>
      <c r="E1390" s="19" t="s">
        <v>316</v>
      </c>
      <c r="F1390" s="21">
        <v>2</v>
      </c>
      <c r="G1390" s="22"/>
      <c r="H1390" s="22">
        <v>0</v>
      </c>
      <c r="I1390" s="22">
        <f t="shared" si="76"/>
        <v>0</v>
      </c>
      <c r="K1390"/>
    </row>
    <row r="1391" spans="1:11" ht="24" customHeight="1">
      <c r="A1391" s="19" t="s">
        <v>2250</v>
      </c>
      <c r="B1391" s="19" t="s">
        <v>805</v>
      </c>
      <c r="C1391" s="19" t="s">
        <v>7</v>
      </c>
      <c r="D1391" s="20" t="s">
        <v>1044</v>
      </c>
      <c r="E1391" s="19" t="s">
        <v>316</v>
      </c>
      <c r="F1391" s="21">
        <v>2</v>
      </c>
      <c r="G1391" s="22"/>
      <c r="H1391" s="22">
        <v>0</v>
      </c>
      <c r="I1391" s="22">
        <f t="shared" si="76"/>
        <v>0</v>
      </c>
      <c r="K1391"/>
    </row>
    <row r="1392" spans="1:11" ht="32.25" customHeight="1">
      <c r="A1392" s="19" t="s">
        <v>2251</v>
      </c>
      <c r="B1392" s="19" t="s">
        <v>797</v>
      </c>
      <c r="C1392" s="19" t="s">
        <v>11</v>
      </c>
      <c r="D1392" s="20" t="s">
        <v>2697</v>
      </c>
      <c r="E1392" s="19" t="s">
        <v>97</v>
      </c>
      <c r="F1392" s="21">
        <v>1</v>
      </c>
      <c r="G1392" s="22"/>
      <c r="H1392" s="22">
        <v>0</v>
      </c>
      <c r="I1392" s="22">
        <f t="shared" si="76"/>
        <v>0</v>
      </c>
      <c r="K1392"/>
    </row>
    <row r="1393" spans="1:11" ht="32.25" customHeight="1">
      <c r="A1393" s="19" t="s">
        <v>2252</v>
      </c>
      <c r="B1393" s="19" t="s">
        <v>797</v>
      </c>
      <c r="C1393" s="19" t="s">
        <v>11</v>
      </c>
      <c r="D1393" s="20" t="s">
        <v>2697</v>
      </c>
      <c r="E1393" s="19" t="s">
        <v>97</v>
      </c>
      <c r="F1393" s="21">
        <v>3</v>
      </c>
      <c r="G1393" s="22"/>
      <c r="H1393" s="22">
        <v>0</v>
      </c>
      <c r="I1393" s="22">
        <f t="shared" si="76"/>
        <v>0</v>
      </c>
      <c r="K1393"/>
    </row>
    <row r="1394" spans="1:11" ht="32.25" customHeight="1">
      <c r="A1394" s="19" t="s">
        <v>2253</v>
      </c>
      <c r="B1394" s="19" t="s">
        <v>806</v>
      </c>
      <c r="C1394" s="19" t="s">
        <v>7</v>
      </c>
      <c r="D1394" s="20" t="s">
        <v>1045</v>
      </c>
      <c r="E1394" s="19" t="s">
        <v>316</v>
      </c>
      <c r="F1394" s="21">
        <v>2</v>
      </c>
      <c r="G1394" s="22"/>
      <c r="H1394" s="22">
        <v>0</v>
      </c>
      <c r="I1394" s="22">
        <f t="shared" si="76"/>
        <v>0</v>
      </c>
      <c r="K1394"/>
    </row>
    <row r="1395" spans="1:11" ht="24" customHeight="1">
      <c r="A1395" s="19" t="s">
        <v>2624</v>
      </c>
      <c r="B1395" s="19" t="s">
        <v>800</v>
      </c>
      <c r="C1395" s="19" t="s">
        <v>7</v>
      </c>
      <c r="D1395" s="20" t="s">
        <v>1039</v>
      </c>
      <c r="E1395" s="19" t="s">
        <v>316</v>
      </c>
      <c r="F1395" s="21">
        <v>2</v>
      </c>
      <c r="G1395" s="22"/>
      <c r="H1395" s="22">
        <v>0</v>
      </c>
      <c r="I1395" s="22">
        <f t="shared" ref="I1395" si="77">ROUND(F1395 * H1395, 2)</f>
        <v>0</v>
      </c>
      <c r="K1395"/>
    </row>
    <row r="1396" spans="1:11" ht="24" customHeight="1">
      <c r="A1396" s="14" t="s">
        <v>2254</v>
      </c>
      <c r="B1396" s="14"/>
      <c r="C1396" s="14"/>
      <c r="D1396" s="15" t="s">
        <v>3337</v>
      </c>
      <c r="E1396" s="15" t="s">
        <v>2626</v>
      </c>
      <c r="F1396" s="16"/>
      <c r="G1396" s="17"/>
      <c r="H1396" s="17"/>
      <c r="I1396" s="18"/>
      <c r="K1396"/>
    </row>
    <row r="1397" spans="1:11" ht="28.5" customHeight="1">
      <c r="A1397" s="19" t="s">
        <v>2255</v>
      </c>
      <c r="B1397" s="19" t="s">
        <v>748</v>
      </c>
      <c r="C1397" s="19" t="s">
        <v>11</v>
      </c>
      <c r="D1397" s="20" t="s">
        <v>2649</v>
      </c>
      <c r="E1397" s="19" t="s">
        <v>97</v>
      </c>
      <c r="F1397" s="21">
        <v>2</v>
      </c>
      <c r="G1397" s="22"/>
      <c r="H1397" s="22">
        <v>0</v>
      </c>
      <c r="I1397" s="22">
        <f t="shared" ref="I1397:I1407" si="78">ROUND(F1397 * H1397, 2)</f>
        <v>0</v>
      </c>
      <c r="K1397"/>
    </row>
    <row r="1398" spans="1:11" ht="24" customHeight="1">
      <c r="A1398" s="19" t="s">
        <v>2256</v>
      </c>
      <c r="B1398" s="19" t="s">
        <v>98</v>
      </c>
      <c r="C1398" s="19" t="s">
        <v>11</v>
      </c>
      <c r="D1398" s="20" t="s">
        <v>2650</v>
      </c>
      <c r="E1398" s="19" t="s">
        <v>97</v>
      </c>
      <c r="F1398" s="21">
        <v>2</v>
      </c>
      <c r="G1398" s="22"/>
      <c r="H1398" s="22">
        <v>0</v>
      </c>
      <c r="I1398" s="22">
        <f t="shared" si="78"/>
        <v>0</v>
      </c>
      <c r="K1398"/>
    </row>
    <row r="1399" spans="1:11" ht="24" customHeight="1">
      <c r="A1399" s="19" t="s">
        <v>2257</v>
      </c>
      <c r="B1399" s="19" t="s">
        <v>807</v>
      </c>
      <c r="C1399" s="19" t="s">
        <v>7</v>
      </c>
      <c r="D1399" s="20" t="s">
        <v>1046</v>
      </c>
      <c r="E1399" s="19" t="s">
        <v>316</v>
      </c>
      <c r="F1399" s="21">
        <v>4</v>
      </c>
      <c r="G1399" s="22"/>
      <c r="H1399" s="22">
        <v>0</v>
      </c>
      <c r="I1399" s="22">
        <f t="shared" si="78"/>
        <v>0</v>
      </c>
      <c r="K1399"/>
    </row>
    <row r="1400" spans="1:11" ht="24" customHeight="1">
      <c r="A1400" s="19" t="s">
        <v>2258</v>
      </c>
      <c r="B1400" s="19" t="s">
        <v>769</v>
      </c>
      <c r="C1400" s="19" t="s">
        <v>11</v>
      </c>
      <c r="D1400" s="20" t="s">
        <v>2675</v>
      </c>
      <c r="E1400" s="19" t="s">
        <v>97</v>
      </c>
      <c r="F1400" s="21">
        <v>2</v>
      </c>
      <c r="G1400" s="22"/>
      <c r="H1400" s="22">
        <v>0</v>
      </c>
      <c r="I1400" s="22">
        <f t="shared" si="78"/>
        <v>0</v>
      </c>
      <c r="K1400"/>
    </row>
    <row r="1401" spans="1:11" ht="24" customHeight="1">
      <c r="A1401" s="19" t="s">
        <v>2259</v>
      </c>
      <c r="B1401" s="19" t="s">
        <v>749</v>
      </c>
      <c r="C1401" s="19" t="s">
        <v>11</v>
      </c>
      <c r="D1401" s="20" t="s">
        <v>2651</v>
      </c>
      <c r="E1401" s="19" t="s">
        <v>97</v>
      </c>
      <c r="F1401" s="21">
        <v>2</v>
      </c>
      <c r="G1401" s="22"/>
      <c r="H1401" s="22">
        <v>0</v>
      </c>
      <c r="I1401" s="22">
        <f t="shared" si="78"/>
        <v>0</v>
      </c>
      <c r="K1401"/>
    </row>
    <row r="1402" spans="1:11" ht="24" customHeight="1">
      <c r="A1402" s="19" t="s">
        <v>2260</v>
      </c>
      <c r="B1402" s="19" t="s">
        <v>795</v>
      </c>
      <c r="C1402" s="19" t="s">
        <v>7</v>
      </c>
      <c r="D1402" s="20" t="s">
        <v>1035</v>
      </c>
      <c r="E1402" s="19" t="s">
        <v>316</v>
      </c>
      <c r="F1402" s="21">
        <v>4</v>
      </c>
      <c r="G1402" s="22"/>
      <c r="H1402" s="22">
        <v>0</v>
      </c>
      <c r="I1402" s="22">
        <f t="shared" si="78"/>
        <v>0</v>
      </c>
      <c r="K1402"/>
    </row>
    <row r="1403" spans="1:11" ht="24" customHeight="1">
      <c r="A1403" s="19" t="s">
        <v>2261</v>
      </c>
      <c r="B1403" s="19" t="s">
        <v>810</v>
      </c>
      <c r="C1403" s="19" t="s">
        <v>7</v>
      </c>
      <c r="D1403" s="20" t="s">
        <v>1049</v>
      </c>
      <c r="E1403" s="19" t="s">
        <v>316</v>
      </c>
      <c r="F1403" s="21">
        <v>4</v>
      </c>
      <c r="G1403" s="22"/>
      <c r="H1403" s="22">
        <v>0</v>
      </c>
      <c r="I1403" s="22">
        <f t="shared" si="78"/>
        <v>0</v>
      </c>
      <c r="K1403"/>
    </row>
    <row r="1404" spans="1:11" ht="28.5" customHeight="1">
      <c r="A1404" s="19" t="s">
        <v>2262</v>
      </c>
      <c r="B1404" s="19" t="s">
        <v>750</v>
      </c>
      <c r="C1404" s="19" t="s">
        <v>11</v>
      </c>
      <c r="D1404" s="20" t="s">
        <v>2652</v>
      </c>
      <c r="E1404" s="19" t="s">
        <v>97</v>
      </c>
      <c r="F1404" s="21">
        <v>2</v>
      </c>
      <c r="G1404" s="22"/>
      <c r="H1404" s="22">
        <v>0</v>
      </c>
      <c r="I1404" s="22">
        <f t="shared" si="78"/>
        <v>0</v>
      </c>
      <c r="K1404"/>
    </row>
    <row r="1405" spans="1:11" ht="28.5" customHeight="1">
      <c r="A1405" s="19" t="s">
        <v>2263</v>
      </c>
      <c r="B1405" s="19" t="s">
        <v>750</v>
      </c>
      <c r="C1405" s="19" t="s">
        <v>11</v>
      </c>
      <c r="D1405" s="20" t="s">
        <v>2652</v>
      </c>
      <c r="E1405" s="19" t="s">
        <v>97</v>
      </c>
      <c r="F1405" s="21">
        <v>6</v>
      </c>
      <c r="G1405" s="22"/>
      <c r="H1405" s="22">
        <v>0</v>
      </c>
      <c r="I1405" s="22">
        <f t="shared" si="78"/>
        <v>0</v>
      </c>
      <c r="K1405"/>
    </row>
    <row r="1406" spans="1:11" ht="28.5" customHeight="1">
      <c r="A1406" s="19" t="s">
        <v>2264</v>
      </c>
      <c r="B1406" s="19" t="s">
        <v>803</v>
      </c>
      <c r="C1406" s="19" t="s">
        <v>7</v>
      </c>
      <c r="D1406" s="20" t="s">
        <v>1042</v>
      </c>
      <c r="E1406" s="19" t="s">
        <v>316</v>
      </c>
      <c r="F1406" s="21">
        <v>4</v>
      </c>
      <c r="G1406" s="22"/>
      <c r="H1406" s="22">
        <v>0</v>
      </c>
      <c r="I1406" s="22">
        <f t="shared" si="78"/>
        <v>0</v>
      </c>
      <c r="K1406"/>
    </row>
    <row r="1407" spans="1:11" ht="24" customHeight="1">
      <c r="A1407" s="19" t="s">
        <v>2265</v>
      </c>
      <c r="B1407" s="19" t="s">
        <v>800</v>
      </c>
      <c r="C1407" s="19" t="s">
        <v>7</v>
      </c>
      <c r="D1407" s="20" t="s">
        <v>1039</v>
      </c>
      <c r="E1407" s="19" t="s">
        <v>316</v>
      </c>
      <c r="F1407" s="21">
        <v>4</v>
      </c>
      <c r="G1407" s="22"/>
      <c r="H1407" s="22">
        <v>0</v>
      </c>
      <c r="I1407" s="22">
        <f t="shared" si="78"/>
        <v>0</v>
      </c>
      <c r="K1407"/>
    </row>
    <row r="1408" spans="1:11" ht="24" customHeight="1">
      <c r="A1408" s="14" t="s">
        <v>2266</v>
      </c>
      <c r="B1408" s="14"/>
      <c r="C1408" s="14"/>
      <c r="D1408" s="15" t="s">
        <v>3335</v>
      </c>
      <c r="E1408" s="15" t="s">
        <v>2626</v>
      </c>
      <c r="F1408" s="16"/>
      <c r="G1408" s="17"/>
      <c r="H1408" s="17"/>
      <c r="I1408" s="18"/>
      <c r="K1408"/>
    </row>
    <row r="1409" spans="1:11" ht="30" customHeight="1">
      <c r="A1409" s="19" t="s">
        <v>2267</v>
      </c>
      <c r="B1409" s="19" t="s">
        <v>765</v>
      </c>
      <c r="C1409" s="19" t="s">
        <v>11</v>
      </c>
      <c r="D1409" s="20" t="s">
        <v>2671</v>
      </c>
      <c r="E1409" s="19" t="s">
        <v>316</v>
      </c>
      <c r="F1409" s="21">
        <v>2</v>
      </c>
      <c r="G1409" s="22"/>
      <c r="H1409" s="22">
        <v>0</v>
      </c>
      <c r="I1409" s="22">
        <f t="shared" ref="I1409:I1420" si="79">ROUND(F1409 * H1409, 2)</f>
        <v>0</v>
      </c>
      <c r="K1409"/>
    </row>
    <row r="1410" spans="1:11" ht="30" customHeight="1">
      <c r="A1410" s="19" t="s">
        <v>2268</v>
      </c>
      <c r="B1410" s="19" t="s">
        <v>767</v>
      </c>
      <c r="C1410" s="19" t="s">
        <v>11</v>
      </c>
      <c r="D1410" s="20" t="s">
        <v>2673</v>
      </c>
      <c r="E1410" s="19" t="s">
        <v>316</v>
      </c>
      <c r="F1410" s="21">
        <v>2</v>
      </c>
      <c r="G1410" s="22"/>
      <c r="H1410" s="22">
        <v>0</v>
      </c>
      <c r="I1410" s="22">
        <f t="shared" si="79"/>
        <v>0</v>
      </c>
      <c r="K1410"/>
    </row>
    <row r="1411" spans="1:11" ht="24" customHeight="1">
      <c r="A1411" s="19" t="s">
        <v>2269</v>
      </c>
      <c r="B1411" s="19" t="s">
        <v>811</v>
      </c>
      <c r="C1411" s="19" t="s">
        <v>7</v>
      </c>
      <c r="D1411" s="20" t="s">
        <v>1050</v>
      </c>
      <c r="E1411" s="19" t="s">
        <v>316</v>
      </c>
      <c r="F1411" s="21">
        <v>4</v>
      </c>
      <c r="G1411" s="22"/>
      <c r="H1411" s="22">
        <v>0</v>
      </c>
      <c r="I1411" s="22">
        <f t="shared" si="79"/>
        <v>0</v>
      </c>
      <c r="K1411"/>
    </row>
    <row r="1412" spans="1:11" ht="24" customHeight="1">
      <c r="A1412" s="19" t="s">
        <v>2270</v>
      </c>
      <c r="B1412" s="19" t="s">
        <v>769</v>
      </c>
      <c r="C1412" s="19" t="s">
        <v>11</v>
      </c>
      <c r="D1412" s="20" t="s">
        <v>2675</v>
      </c>
      <c r="E1412" s="19" t="s">
        <v>316</v>
      </c>
      <c r="F1412" s="21">
        <v>2</v>
      </c>
      <c r="G1412" s="22"/>
      <c r="H1412" s="22">
        <v>0</v>
      </c>
      <c r="I1412" s="22">
        <f t="shared" si="79"/>
        <v>0</v>
      </c>
      <c r="K1412"/>
    </row>
    <row r="1413" spans="1:11" ht="24" customHeight="1">
      <c r="A1413" s="19" t="s">
        <v>2271</v>
      </c>
      <c r="B1413" s="19" t="s">
        <v>749</v>
      </c>
      <c r="C1413" s="19" t="s">
        <v>11</v>
      </c>
      <c r="D1413" s="20" t="s">
        <v>2651</v>
      </c>
      <c r="E1413" s="19" t="s">
        <v>316</v>
      </c>
      <c r="F1413" s="21">
        <v>2</v>
      </c>
      <c r="G1413" s="22"/>
      <c r="H1413" s="22">
        <v>0</v>
      </c>
      <c r="I1413" s="22">
        <f t="shared" si="79"/>
        <v>0</v>
      </c>
      <c r="K1413"/>
    </row>
    <row r="1414" spans="1:11" ht="24" customHeight="1">
      <c r="A1414" s="19" t="s">
        <v>2272</v>
      </c>
      <c r="B1414" s="19" t="s">
        <v>795</v>
      </c>
      <c r="C1414" s="19" t="s">
        <v>7</v>
      </c>
      <c r="D1414" s="20" t="s">
        <v>1035</v>
      </c>
      <c r="E1414" s="19" t="s">
        <v>316</v>
      </c>
      <c r="F1414" s="21">
        <v>4</v>
      </c>
      <c r="G1414" s="22"/>
      <c r="H1414" s="22">
        <v>0</v>
      </c>
      <c r="I1414" s="22">
        <f t="shared" si="79"/>
        <v>0</v>
      </c>
      <c r="K1414"/>
    </row>
    <row r="1415" spans="1:11" ht="24" customHeight="1">
      <c r="A1415" s="19" t="s">
        <v>2273</v>
      </c>
      <c r="B1415" s="19" t="s">
        <v>812</v>
      </c>
      <c r="C1415" s="19" t="s">
        <v>7</v>
      </c>
      <c r="D1415" s="20" t="s">
        <v>1051</v>
      </c>
      <c r="E1415" s="19" t="s">
        <v>316</v>
      </c>
      <c r="F1415" s="21">
        <v>4</v>
      </c>
      <c r="G1415" s="22"/>
      <c r="H1415" s="22">
        <v>0</v>
      </c>
      <c r="I1415" s="22">
        <f t="shared" si="79"/>
        <v>0</v>
      </c>
      <c r="K1415"/>
    </row>
    <row r="1416" spans="1:11" ht="27.75" customHeight="1">
      <c r="A1416" s="19" t="s">
        <v>2274</v>
      </c>
      <c r="B1416" s="19" t="s">
        <v>770</v>
      </c>
      <c r="C1416" s="19" t="s">
        <v>11</v>
      </c>
      <c r="D1416" s="20" t="s">
        <v>2676</v>
      </c>
      <c r="E1416" s="19" t="s">
        <v>316</v>
      </c>
      <c r="F1416" s="21">
        <v>2</v>
      </c>
      <c r="G1416" s="22"/>
      <c r="H1416" s="22">
        <v>0</v>
      </c>
      <c r="I1416" s="22">
        <f t="shared" si="79"/>
        <v>0</v>
      </c>
      <c r="K1416"/>
    </row>
    <row r="1417" spans="1:11" ht="27.75" customHeight="1">
      <c r="A1417" s="19" t="s">
        <v>2275</v>
      </c>
      <c r="B1417" s="19" t="s">
        <v>770</v>
      </c>
      <c r="C1417" s="19" t="s">
        <v>11</v>
      </c>
      <c r="D1417" s="20" t="s">
        <v>2676</v>
      </c>
      <c r="E1417" s="19" t="s">
        <v>316</v>
      </c>
      <c r="F1417" s="21">
        <v>6</v>
      </c>
      <c r="G1417" s="22"/>
      <c r="H1417" s="22">
        <v>0</v>
      </c>
      <c r="I1417" s="22">
        <f t="shared" si="79"/>
        <v>0</v>
      </c>
      <c r="K1417"/>
    </row>
    <row r="1418" spans="1:11" ht="24" customHeight="1">
      <c r="A1418" s="19" t="s">
        <v>2276</v>
      </c>
      <c r="B1418" s="19" t="s">
        <v>798</v>
      </c>
      <c r="C1418" s="19" t="s">
        <v>7</v>
      </c>
      <c r="D1418" s="20" t="s">
        <v>1037</v>
      </c>
      <c r="E1418" s="19" t="s">
        <v>316</v>
      </c>
      <c r="F1418" s="21">
        <v>4</v>
      </c>
      <c r="G1418" s="22"/>
      <c r="H1418" s="22">
        <v>0</v>
      </c>
      <c r="I1418" s="22">
        <f t="shared" si="79"/>
        <v>0</v>
      </c>
      <c r="K1418"/>
    </row>
    <row r="1419" spans="1:11" ht="36" customHeight="1">
      <c r="A1419" s="19" t="s">
        <v>2277</v>
      </c>
      <c r="B1419" s="19" t="s">
        <v>813</v>
      </c>
      <c r="C1419" s="19" t="s">
        <v>7</v>
      </c>
      <c r="D1419" s="20" t="s">
        <v>1052</v>
      </c>
      <c r="E1419" s="19" t="s">
        <v>316</v>
      </c>
      <c r="F1419" s="21">
        <v>4</v>
      </c>
      <c r="G1419" s="22"/>
      <c r="H1419" s="22">
        <v>0</v>
      </c>
      <c r="I1419" s="22">
        <f t="shared" si="79"/>
        <v>0</v>
      </c>
      <c r="K1419"/>
    </row>
    <row r="1420" spans="1:11" ht="24" customHeight="1">
      <c r="A1420" s="19" t="s">
        <v>2278</v>
      </c>
      <c r="B1420" s="19" t="s">
        <v>800</v>
      </c>
      <c r="C1420" s="19" t="s">
        <v>7</v>
      </c>
      <c r="D1420" s="20" t="s">
        <v>1039</v>
      </c>
      <c r="E1420" s="19" t="s">
        <v>316</v>
      </c>
      <c r="F1420" s="21">
        <v>4</v>
      </c>
      <c r="G1420" s="22"/>
      <c r="H1420" s="22">
        <v>0</v>
      </c>
      <c r="I1420" s="22">
        <f t="shared" si="79"/>
        <v>0</v>
      </c>
      <c r="K1420"/>
    </row>
    <row r="1421" spans="1:11" ht="24" customHeight="1">
      <c r="A1421" s="14" t="s">
        <v>2279</v>
      </c>
      <c r="B1421" s="14"/>
      <c r="C1421" s="14"/>
      <c r="D1421" s="15" t="s">
        <v>3336</v>
      </c>
      <c r="E1421" s="15" t="s">
        <v>2626</v>
      </c>
      <c r="F1421" s="16"/>
      <c r="G1421" s="17"/>
      <c r="H1421" s="17"/>
      <c r="I1421" s="18"/>
      <c r="K1421"/>
    </row>
    <row r="1422" spans="1:11" ht="30" customHeight="1">
      <c r="A1422" s="19" t="s">
        <v>2280</v>
      </c>
      <c r="B1422" s="19" t="s">
        <v>748</v>
      </c>
      <c r="C1422" s="19" t="s">
        <v>11</v>
      </c>
      <c r="D1422" s="20" t="s">
        <v>2649</v>
      </c>
      <c r="E1422" s="19" t="s">
        <v>316</v>
      </c>
      <c r="F1422" s="21">
        <v>1</v>
      </c>
      <c r="G1422" s="22"/>
      <c r="H1422" s="22">
        <v>0</v>
      </c>
      <c r="I1422" s="22">
        <f t="shared" ref="I1422:I1433" si="80">ROUND(F1422 * H1422, 2)</f>
        <v>0</v>
      </c>
      <c r="K1422"/>
    </row>
    <row r="1423" spans="1:11" ht="24" customHeight="1">
      <c r="A1423" s="19" t="s">
        <v>2281</v>
      </c>
      <c r="B1423" s="19" t="s">
        <v>98</v>
      </c>
      <c r="C1423" s="19" t="s">
        <v>11</v>
      </c>
      <c r="D1423" s="20" t="s">
        <v>2650</v>
      </c>
      <c r="E1423" s="19" t="s">
        <v>316</v>
      </c>
      <c r="F1423" s="21">
        <v>1</v>
      </c>
      <c r="G1423" s="22"/>
      <c r="H1423" s="22">
        <v>0</v>
      </c>
      <c r="I1423" s="22">
        <f t="shared" si="80"/>
        <v>0</v>
      </c>
      <c r="K1423"/>
    </row>
    <row r="1424" spans="1:11" ht="24" customHeight="1">
      <c r="A1424" s="19" t="s">
        <v>2282</v>
      </c>
      <c r="B1424" s="19" t="s">
        <v>801</v>
      </c>
      <c r="C1424" s="19" t="s">
        <v>7</v>
      </c>
      <c r="D1424" s="20" t="s">
        <v>1040</v>
      </c>
      <c r="E1424" s="19" t="s">
        <v>316</v>
      </c>
      <c r="F1424" s="21">
        <v>2</v>
      </c>
      <c r="G1424" s="22"/>
      <c r="H1424" s="22">
        <v>0</v>
      </c>
      <c r="I1424" s="22">
        <f t="shared" si="80"/>
        <v>0</v>
      </c>
      <c r="K1424"/>
    </row>
    <row r="1425" spans="1:11" ht="24" customHeight="1">
      <c r="A1425" s="19" t="s">
        <v>2283</v>
      </c>
      <c r="B1425" s="19" t="s">
        <v>769</v>
      </c>
      <c r="C1425" s="19" t="s">
        <v>11</v>
      </c>
      <c r="D1425" s="20" t="s">
        <v>2675</v>
      </c>
      <c r="E1425" s="19" t="s">
        <v>316</v>
      </c>
      <c r="F1425" s="21">
        <v>1</v>
      </c>
      <c r="G1425" s="22"/>
      <c r="H1425" s="22">
        <v>0</v>
      </c>
      <c r="I1425" s="22">
        <f t="shared" si="80"/>
        <v>0</v>
      </c>
      <c r="K1425"/>
    </row>
    <row r="1426" spans="1:11" ht="24" customHeight="1">
      <c r="A1426" s="19" t="s">
        <v>2284</v>
      </c>
      <c r="B1426" s="19" t="s">
        <v>749</v>
      </c>
      <c r="C1426" s="19" t="s">
        <v>11</v>
      </c>
      <c r="D1426" s="20" t="s">
        <v>2651</v>
      </c>
      <c r="E1426" s="19" t="s">
        <v>316</v>
      </c>
      <c r="F1426" s="21">
        <v>1</v>
      </c>
      <c r="G1426" s="22"/>
      <c r="H1426" s="22">
        <v>0</v>
      </c>
      <c r="I1426" s="22">
        <f t="shared" si="80"/>
        <v>0</v>
      </c>
      <c r="K1426"/>
    </row>
    <row r="1427" spans="1:11" ht="24" customHeight="1">
      <c r="A1427" s="19" t="s">
        <v>2285</v>
      </c>
      <c r="B1427" s="19" t="s">
        <v>795</v>
      </c>
      <c r="C1427" s="19" t="s">
        <v>7</v>
      </c>
      <c r="D1427" s="20" t="s">
        <v>1035</v>
      </c>
      <c r="E1427" s="19" t="s">
        <v>316</v>
      </c>
      <c r="F1427" s="21">
        <v>2</v>
      </c>
      <c r="G1427" s="22"/>
      <c r="H1427" s="22">
        <v>0</v>
      </c>
      <c r="I1427" s="22">
        <f t="shared" si="80"/>
        <v>0</v>
      </c>
      <c r="K1427"/>
    </row>
    <row r="1428" spans="1:11" ht="24" customHeight="1">
      <c r="A1428" s="19" t="s">
        <v>2286</v>
      </c>
      <c r="B1428" s="19" t="s">
        <v>814</v>
      </c>
      <c r="C1428" s="19" t="s">
        <v>7</v>
      </c>
      <c r="D1428" s="20" t="s">
        <v>1053</v>
      </c>
      <c r="E1428" s="19" t="s">
        <v>316</v>
      </c>
      <c r="F1428" s="21">
        <v>2</v>
      </c>
      <c r="G1428" s="22"/>
      <c r="H1428" s="22">
        <v>0</v>
      </c>
      <c r="I1428" s="22">
        <f t="shared" si="80"/>
        <v>0</v>
      </c>
      <c r="K1428"/>
    </row>
    <row r="1429" spans="1:11" ht="31.5" customHeight="1">
      <c r="A1429" s="19" t="s">
        <v>2287</v>
      </c>
      <c r="B1429" s="19" t="s">
        <v>750</v>
      </c>
      <c r="C1429" s="19" t="s">
        <v>11</v>
      </c>
      <c r="D1429" s="20" t="s">
        <v>2652</v>
      </c>
      <c r="E1429" s="19" t="s">
        <v>316</v>
      </c>
      <c r="F1429" s="21">
        <v>1</v>
      </c>
      <c r="G1429" s="22"/>
      <c r="H1429" s="22">
        <v>0</v>
      </c>
      <c r="I1429" s="22">
        <f t="shared" si="80"/>
        <v>0</v>
      </c>
      <c r="K1429"/>
    </row>
    <row r="1430" spans="1:11" ht="33.75" customHeight="1">
      <c r="A1430" s="19" t="s">
        <v>2288</v>
      </c>
      <c r="B1430" s="19" t="s">
        <v>750</v>
      </c>
      <c r="C1430" s="19" t="s">
        <v>11</v>
      </c>
      <c r="D1430" s="20" t="s">
        <v>2652</v>
      </c>
      <c r="E1430" s="19" t="s">
        <v>316</v>
      </c>
      <c r="F1430" s="21">
        <v>3</v>
      </c>
      <c r="G1430" s="22"/>
      <c r="H1430" s="22">
        <v>0</v>
      </c>
      <c r="I1430" s="22">
        <f t="shared" si="80"/>
        <v>0</v>
      </c>
      <c r="K1430"/>
    </row>
    <row r="1431" spans="1:11" ht="24" customHeight="1">
      <c r="A1431" s="19" t="s">
        <v>2289</v>
      </c>
      <c r="B1431" s="19" t="s">
        <v>798</v>
      </c>
      <c r="C1431" s="19" t="s">
        <v>7</v>
      </c>
      <c r="D1431" s="20" t="s">
        <v>1037</v>
      </c>
      <c r="E1431" s="19" t="s">
        <v>316</v>
      </c>
      <c r="F1431" s="21">
        <v>2</v>
      </c>
      <c r="G1431" s="22"/>
      <c r="H1431" s="22">
        <v>0</v>
      </c>
      <c r="I1431" s="22">
        <f t="shared" si="80"/>
        <v>0</v>
      </c>
      <c r="K1431"/>
    </row>
    <row r="1432" spans="1:11" ht="30" customHeight="1">
      <c r="A1432" s="19" t="s">
        <v>2290</v>
      </c>
      <c r="B1432" s="19" t="s">
        <v>815</v>
      </c>
      <c r="C1432" s="19" t="s">
        <v>7</v>
      </c>
      <c r="D1432" s="20" t="s">
        <v>1054</v>
      </c>
      <c r="E1432" s="19" t="s">
        <v>316</v>
      </c>
      <c r="F1432" s="21">
        <v>2</v>
      </c>
      <c r="G1432" s="22"/>
      <c r="H1432" s="22">
        <v>0</v>
      </c>
      <c r="I1432" s="22">
        <f t="shared" si="80"/>
        <v>0</v>
      </c>
      <c r="K1432"/>
    </row>
    <row r="1433" spans="1:11" ht="24" customHeight="1">
      <c r="A1433" s="19" t="s">
        <v>2291</v>
      </c>
      <c r="B1433" s="19" t="s">
        <v>800</v>
      </c>
      <c r="C1433" s="19" t="s">
        <v>7</v>
      </c>
      <c r="D1433" s="20" t="s">
        <v>1039</v>
      </c>
      <c r="E1433" s="19" t="s">
        <v>316</v>
      </c>
      <c r="F1433" s="21">
        <v>2</v>
      </c>
      <c r="G1433" s="22"/>
      <c r="H1433" s="22">
        <v>0</v>
      </c>
      <c r="I1433" s="22">
        <f t="shared" si="80"/>
        <v>0</v>
      </c>
      <c r="K1433"/>
    </row>
    <row r="1434" spans="1:11" ht="24" customHeight="1">
      <c r="A1434" s="14" t="s">
        <v>2292</v>
      </c>
      <c r="B1434" s="14"/>
      <c r="C1434" s="14"/>
      <c r="D1434" s="15" t="s">
        <v>1055</v>
      </c>
      <c r="E1434" s="15" t="s">
        <v>2626</v>
      </c>
      <c r="F1434" s="16"/>
      <c r="G1434" s="17"/>
      <c r="H1434" s="17"/>
      <c r="I1434" s="18"/>
      <c r="K1434"/>
    </row>
    <row r="1435" spans="1:11" ht="34.5" customHeight="1">
      <c r="A1435" s="19" t="s">
        <v>2293</v>
      </c>
      <c r="B1435" s="19" t="s">
        <v>2527</v>
      </c>
      <c r="C1435" s="19" t="s">
        <v>11</v>
      </c>
      <c r="D1435" s="20" t="s">
        <v>2698</v>
      </c>
      <c r="E1435" s="19" t="s">
        <v>316</v>
      </c>
      <c r="F1435" s="21">
        <v>1</v>
      </c>
      <c r="G1435" s="22"/>
      <c r="H1435" s="22">
        <v>0</v>
      </c>
      <c r="I1435" s="22">
        <f>ROUND(F1435 * H1435, 2)</f>
        <v>0</v>
      </c>
      <c r="K1435"/>
    </row>
    <row r="1436" spans="1:11" ht="49.5" customHeight="1">
      <c r="A1436" s="19" t="s">
        <v>2294</v>
      </c>
      <c r="B1436" s="19" t="s">
        <v>816</v>
      </c>
      <c r="C1436" s="19" t="s">
        <v>7</v>
      </c>
      <c r="D1436" s="20" t="s">
        <v>1056</v>
      </c>
      <c r="E1436" s="19" t="s">
        <v>316</v>
      </c>
      <c r="F1436" s="21">
        <v>1</v>
      </c>
      <c r="G1436" s="22"/>
      <c r="H1436" s="22">
        <v>0</v>
      </c>
      <c r="I1436" s="22">
        <f>ROUND(F1436 * H1436, 2)</f>
        <v>0</v>
      </c>
      <c r="K1436"/>
    </row>
    <row r="1437" spans="1:11" ht="34.5" customHeight="1">
      <c r="A1437" s="19" t="s">
        <v>2295</v>
      </c>
      <c r="B1437" s="19" t="s">
        <v>2528</v>
      </c>
      <c r="C1437" s="19" t="s">
        <v>11</v>
      </c>
      <c r="D1437" s="20" t="s">
        <v>2699</v>
      </c>
      <c r="E1437" s="19" t="s">
        <v>316</v>
      </c>
      <c r="F1437" s="21">
        <v>1</v>
      </c>
      <c r="G1437" s="22"/>
      <c r="H1437" s="22">
        <v>0</v>
      </c>
      <c r="I1437" s="22">
        <f>ROUND(F1437 * H1437, 2)</f>
        <v>0</v>
      </c>
      <c r="K1437"/>
    </row>
    <row r="1438" spans="1:11" ht="24" customHeight="1">
      <c r="A1438" s="14" t="s">
        <v>2296</v>
      </c>
      <c r="B1438" s="14"/>
      <c r="C1438" s="14"/>
      <c r="D1438" s="15" t="s">
        <v>1057</v>
      </c>
      <c r="E1438" s="15" t="s">
        <v>2626</v>
      </c>
      <c r="F1438" s="16"/>
      <c r="G1438" s="17"/>
      <c r="H1438" s="17"/>
      <c r="I1438" s="18"/>
      <c r="K1438"/>
    </row>
    <row r="1439" spans="1:11" ht="24" customHeight="1">
      <c r="A1439" s="19" t="s">
        <v>3303</v>
      </c>
      <c r="B1439" s="19" t="s">
        <v>737</v>
      </c>
      <c r="C1439" s="19" t="s">
        <v>11</v>
      </c>
      <c r="D1439" s="20" t="s">
        <v>738</v>
      </c>
      <c r="E1439" s="19" t="s">
        <v>3004</v>
      </c>
      <c r="F1439" s="21">
        <v>900</v>
      </c>
      <c r="G1439" s="22"/>
      <c r="H1439" s="22">
        <v>0</v>
      </c>
      <c r="I1439" s="22">
        <f t="shared" ref="I1439:I1442" si="81">ROUND(F1439 * H1439, 2)</f>
        <v>0</v>
      </c>
      <c r="K1439"/>
    </row>
    <row r="1440" spans="1:11" ht="38.25" customHeight="1">
      <c r="A1440" s="19" t="s">
        <v>3304</v>
      </c>
      <c r="B1440" s="19" t="s">
        <v>2529</v>
      </c>
      <c r="C1440" s="19" t="s">
        <v>11</v>
      </c>
      <c r="D1440" s="20" t="s">
        <v>3229</v>
      </c>
      <c r="E1440" s="19" t="s">
        <v>97</v>
      </c>
      <c r="F1440" s="21">
        <v>178</v>
      </c>
      <c r="G1440" s="22"/>
      <c r="H1440" s="22">
        <v>0</v>
      </c>
      <c r="I1440" s="22">
        <f t="shared" si="81"/>
        <v>0</v>
      </c>
      <c r="K1440"/>
    </row>
    <row r="1441" spans="1:11" ht="45" customHeight="1">
      <c r="A1441" s="19" t="s">
        <v>3305</v>
      </c>
      <c r="B1441" s="19" t="s">
        <v>2530</v>
      </c>
      <c r="C1441" s="19" t="s">
        <v>11</v>
      </c>
      <c r="D1441" s="20" t="s">
        <v>3230</v>
      </c>
      <c r="E1441" s="19" t="s">
        <v>97</v>
      </c>
      <c r="F1441" s="21">
        <v>178</v>
      </c>
      <c r="G1441" s="22"/>
      <c r="H1441" s="22">
        <v>0</v>
      </c>
      <c r="I1441" s="22">
        <f t="shared" si="81"/>
        <v>0</v>
      </c>
      <c r="K1441"/>
    </row>
    <row r="1442" spans="1:11" ht="38.25" customHeight="1">
      <c r="A1442" s="19" t="s">
        <v>3283</v>
      </c>
      <c r="B1442" s="19" t="s">
        <v>2531</v>
      </c>
      <c r="C1442" s="19" t="s">
        <v>11</v>
      </c>
      <c r="D1442" s="20" t="s">
        <v>2700</v>
      </c>
      <c r="E1442" s="19" t="s">
        <v>97</v>
      </c>
      <c r="F1442" s="21">
        <v>1</v>
      </c>
      <c r="G1442" s="22"/>
      <c r="H1442" s="22">
        <v>0</v>
      </c>
      <c r="I1442" s="22">
        <f t="shared" si="81"/>
        <v>0</v>
      </c>
      <c r="K1442"/>
    </row>
    <row r="1443" spans="1:11" ht="24" customHeight="1">
      <c r="A1443" s="19" t="s">
        <v>3284</v>
      </c>
      <c r="B1443" s="19">
        <v>163358</v>
      </c>
      <c r="C1443" s="19" t="s">
        <v>557</v>
      </c>
      <c r="D1443" s="20" t="s">
        <v>3231</v>
      </c>
      <c r="E1443" s="19" t="s">
        <v>97</v>
      </c>
      <c r="F1443" s="21">
        <v>183</v>
      </c>
      <c r="G1443" s="22"/>
      <c r="H1443" s="22">
        <v>0</v>
      </c>
      <c r="I1443" s="22">
        <f t="shared" ref="I1443:I1456" si="82">ROUND(F1443 * H1443, 2)</f>
        <v>0</v>
      </c>
      <c r="K1443">
        <v>0.48</v>
      </c>
    </row>
    <row r="1444" spans="1:11" ht="45" customHeight="1">
      <c r="A1444" s="19" t="s">
        <v>3285</v>
      </c>
      <c r="B1444" s="19" t="s">
        <v>762</v>
      </c>
      <c r="C1444" s="19" t="s">
        <v>11</v>
      </c>
      <c r="D1444" s="20" t="s">
        <v>2668</v>
      </c>
      <c r="E1444" s="19" t="s">
        <v>3004</v>
      </c>
      <c r="F1444" s="21">
        <v>1</v>
      </c>
      <c r="G1444" s="22"/>
      <c r="H1444" s="22">
        <v>0</v>
      </c>
      <c r="I1444" s="22">
        <f t="shared" si="82"/>
        <v>0</v>
      </c>
      <c r="K1444"/>
    </row>
    <row r="1445" spans="1:11" ht="24" customHeight="1">
      <c r="A1445" s="19" t="s">
        <v>3286</v>
      </c>
      <c r="B1445" s="19">
        <v>12428</v>
      </c>
      <c r="C1445" s="19" t="s">
        <v>314</v>
      </c>
      <c r="D1445" s="20" t="s">
        <v>3298</v>
      </c>
      <c r="E1445" s="19" t="s">
        <v>316</v>
      </c>
      <c r="F1445" s="21">
        <v>6</v>
      </c>
      <c r="G1445" s="22"/>
      <c r="H1445" s="22">
        <v>0</v>
      </c>
      <c r="I1445" s="22">
        <f t="shared" si="82"/>
        <v>0</v>
      </c>
      <c r="K1445" s="78"/>
    </row>
    <row r="1446" spans="1:11" ht="24" customHeight="1">
      <c r="A1446" s="19" t="s">
        <v>3287</v>
      </c>
      <c r="B1446" s="19">
        <v>11051</v>
      </c>
      <c r="C1446" s="19" t="s">
        <v>314</v>
      </c>
      <c r="D1446" s="20" t="s">
        <v>3299</v>
      </c>
      <c r="E1446" s="19" t="s">
        <v>316</v>
      </c>
      <c r="F1446" s="21">
        <v>6</v>
      </c>
      <c r="G1446" s="22"/>
      <c r="H1446" s="22">
        <v>0</v>
      </c>
      <c r="I1446" s="22">
        <f t="shared" si="82"/>
        <v>0</v>
      </c>
      <c r="K1446" s="78"/>
    </row>
    <row r="1447" spans="1:11" ht="24" customHeight="1">
      <c r="A1447" s="19" t="s">
        <v>3288</v>
      </c>
      <c r="B1447" s="19">
        <v>12430</v>
      </c>
      <c r="C1447" s="19" t="s">
        <v>314</v>
      </c>
      <c r="D1447" s="20" t="s">
        <v>3300</v>
      </c>
      <c r="E1447" s="19" t="s">
        <v>316</v>
      </c>
      <c r="F1447" s="21">
        <v>6</v>
      </c>
      <c r="G1447" s="22"/>
      <c r="H1447" s="22">
        <v>0</v>
      </c>
      <c r="I1447" s="22">
        <f t="shared" si="82"/>
        <v>0</v>
      </c>
      <c r="K1447" s="78"/>
    </row>
    <row r="1448" spans="1:11" ht="42.75" customHeight="1">
      <c r="A1448" s="19" t="s">
        <v>3289</v>
      </c>
      <c r="B1448" s="19">
        <v>9721</v>
      </c>
      <c r="C1448" s="19" t="s">
        <v>314</v>
      </c>
      <c r="D1448" s="20" t="s">
        <v>3301</v>
      </c>
      <c r="E1448" s="19" t="s">
        <v>316</v>
      </c>
      <c r="F1448" s="21">
        <v>6</v>
      </c>
      <c r="G1448" s="22"/>
      <c r="H1448" s="22">
        <v>0</v>
      </c>
      <c r="I1448" s="22">
        <f t="shared" si="82"/>
        <v>0</v>
      </c>
      <c r="K1448" s="78"/>
    </row>
    <row r="1449" spans="1:11" ht="24" customHeight="1">
      <c r="A1449" s="19" t="s">
        <v>3290</v>
      </c>
      <c r="B1449" s="19" t="s">
        <v>3278</v>
      </c>
      <c r="C1449" s="19" t="s">
        <v>11</v>
      </c>
      <c r="D1449" s="20" t="s">
        <v>3232</v>
      </c>
      <c r="E1449" s="19" t="s">
        <v>3004</v>
      </c>
      <c r="F1449" s="21">
        <v>150</v>
      </c>
      <c r="G1449" s="22"/>
      <c r="H1449" s="22">
        <v>0</v>
      </c>
      <c r="I1449" s="22">
        <f t="shared" si="82"/>
        <v>0</v>
      </c>
      <c r="K1449"/>
    </row>
    <row r="1450" spans="1:11" ht="24" customHeight="1">
      <c r="A1450" s="19" t="s">
        <v>3291</v>
      </c>
      <c r="B1450" s="19" t="s">
        <v>3279</v>
      </c>
      <c r="C1450" s="19" t="s">
        <v>11</v>
      </c>
      <c r="D1450" s="20" t="s">
        <v>3233</v>
      </c>
      <c r="E1450" s="19" t="s">
        <v>2925</v>
      </c>
      <c r="F1450" s="21">
        <v>2.5</v>
      </c>
      <c r="G1450" s="22"/>
      <c r="H1450" s="22">
        <v>0</v>
      </c>
      <c r="I1450" s="22">
        <f t="shared" si="82"/>
        <v>0</v>
      </c>
      <c r="K1450"/>
    </row>
    <row r="1451" spans="1:11" ht="31.5" customHeight="1">
      <c r="A1451" s="19" t="s">
        <v>3292</v>
      </c>
      <c r="B1451" s="19" t="s">
        <v>3280</v>
      </c>
      <c r="C1451" s="19" t="s">
        <v>11</v>
      </c>
      <c r="D1451" s="20" t="s">
        <v>3234</v>
      </c>
      <c r="E1451" s="19" t="s">
        <v>97</v>
      </c>
      <c r="F1451" s="21">
        <v>1</v>
      </c>
      <c r="G1451" s="22"/>
      <c r="H1451" s="22">
        <v>0</v>
      </c>
      <c r="I1451" s="22">
        <f t="shared" si="82"/>
        <v>0</v>
      </c>
      <c r="K1451"/>
    </row>
    <row r="1452" spans="1:11" ht="34.5" customHeight="1">
      <c r="A1452" s="19" t="s">
        <v>3293</v>
      </c>
      <c r="B1452" s="19" t="s">
        <v>3281</v>
      </c>
      <c r="C1452" s="19" t="s">
        <v>11</v>
      </c>
      <c r="D1452" s="20" t="s">
        <v>3235</v>
      </c>
      <c r="E1452" s="19" t="s">
        <v>97</v>
      </c>
      <c r="F1452" s="21">
        <v>6</v>
      </c>
      <c r="G1452" s="22"/>
      <c r="H1452" s="22">
        <v>0</v>
      </c>
      <c r="I1452" s="22">
        <f t="shared" si="82"/>
        <v>0</v>
      </c>
      <c r="K1452"/>
    </row>
    <row r="1453" spans="1:11" ht="32.25" customHeight="1">
      <c r="A1453" s="19" t="s">
        <v>3294</v>
      </c>
      <c r="B1453" s="19" t="s">
        <v>3282</v>
      </c>
      <c r="C1453" s="19" t="s">
        <v>11</v>
      </c>
      <c r="D1453" s="20" t="s">
        <v>3236</v>
      </c>
      <c r="E1453" s="19" t="s">
        <v>97</v>
      </c>
      <c r="F1453" s="21">
        <v>8</v>
      </c>
      <c r="G1453" s="22"/>
      <c r="H1453" s="22">
        <v>0</v>
      </c>
      <c r="I1453" s="22">
        <f t="shared" si="82"/>
        <v>0</v>
      </c>
      <c r="K1453"/>
    </row>
    <row r="1454" spans="1:11" ht="24" customHeight="1">
      <c r="A1454" s="19" t="s">
        <v>3295</v>
      </c>
      <c r="B1454" s="19">
        <v>33225</v>
      </c>
      <c r="C1454" s="19" t="s">
        <v>557</v>
      </c>
      <c r="D1454" s="20" t="s">
        <v>3302</v>
      </c>
      <c r="E1454" s="19" t="s">
        <v>97</v>
      </c>
      <c r="F1454" s="21">
        <v>1</v>
      </c>
      <c r="G1454" s="22"/>
      <c r="H1454" s="22">
        <v>0</v>
      </c>
      <c r="I1454" s="22">
        <f t="shared" si="82"/>
        <v>0</v>
      </c>
      <c r="K1454">
        <v>106</v>
      </c>
    </row>
    <row r="1455" spans="1:11" ht="24" customHeight="1">
      <c r="A1455" s="19" t="s">
        <v>3296</v>
      </c>
      <c r="B1455" s="19">
        <v>71889</v>
      </c>
      <c r="C1455" s="19" t="s">
        <v>557</v>
      </c>
      <c r="D1455" s="20" t="s">
        <v>3237</v>
      </c>
      <c r="E1455" s="19" t="s">
        <v>97</v>
      </c>
      <c r="F1455" s="21">
        <v>178</v>
      </c>
      <c r="G1455" s="22"/>
      <c r="H1455" s="22">
        <v>0</v>
      </c>
      <c r="I1455" s="22">
        <f t="shared" si="82"/>
        <v>0</v>
      </c>
      <c r="K1455">
        <v>27.31</v>
      </c>
    </row>
    <row r="1456" spans="1:11" ht="32.25" customHeight="1">
      <c r="A1456" s="19" t="s">
        <v>3297</v>
      </c>
      <c r="B1456" s="19">
        <v>87547</v>
      </c>
      <c r="C1456" s="19" t="s">
        <v>557</v>
      </c>
      <c r="D1456" s="20" t="s">
        <v>3238</v>
      </c>
      <c r="E1456" s="19" t="s">
        <v>97</v>
      </c>
      <c r="F1456" s="21">
        <v>5.87</v>
      </c>
      <c r="G1456" s="22"/>
      <c r="H1456" s="22">
        <v>0</v>
      </c>
      <c r="I1456" s="22">
        <f t="shared" si="82"/>
        <v>0</v>
      </c>
      <c r="K1456">
        <v>136.52000000000001</v>
      </c>
    </row>
    <row r="1457" spans="1:11" ht="24" customHeight="1">
      <c r="A1457" s="2" t="s">
        <v>2297</v>
      </c>
      <c r="B1457" s="2"/>
      <c r="C1457" s="2"/>
      <c r="D1457" s="3" t="s">
        <v>817</v>
      </c>
      <c r="E1457" s="3" t="s">
        <v>2626</v>
      </c>
      <c r="F1457" s="4"/>
      <c r="G1457" s="5"/>
      <c r="H1457" s="5"/>
      <c r="I1457" s="6"/>
      <c r="K1457"/>
    </row>
    <row r="1458" spans="1:11" ht="24" customHeight="1">
      <c r="A1458" s="14" t="s">
        <v>2298</v>
      </c>
      <c r="B1458" s="14"/>
      <c r="C1458" s="14"/>
      <c r="D1458" s="15" t="s">
        <v>131</v>
      </c>
      <c r="E1458" s="15" t="s">
        <v>2626</v>
      </c>
      <c r="F1458" s="16"/>
      <c r="G1458" s="17"/>
      <c r="H1458" s="17"/>
      <c r="I1458" s="18"/>
      <c r="K1458"/>
    </row>
    <row r="1459" spans="1:11" ht="24" customHeight="1">
      <c r="A1459" s="10" t="s">
        <v>2299</v>
      </c>
      <c r="B1459" s="10" t="s">
        <v>228</v>
      </c>
      <c r="C1459" s="10" t="s">
        <v>39</v>
      </c>
      <c r="D1459" s="11" t="s">
        <v>229</v>
      </c>
      <c r="E1459" s="10" t="s">
        <v>103</v>
      </c>
      <c r="F1459" s="12">
        <v>8</v>
      </c>
      <c r="G1459" s="13"/>
      <c r="H1459" s="13">
        <v>0</v>
      </c>
      <c r="I1459" s="13">
        <f>ROUND(F1459 * H1459, 2)</f>
        <v>0</v>
      </c>
      <c r="K1459"/>
    </row>
    <row r="1460" spans="1:11" ht="24" customHeight="1">
      <c r="A1460" s="14" t="s">
        <v>2300</v>
      </c>
      <c r="B1460" s="14"/>
      <c r="C1460" s="14"/>
      <c r="D1460" s="15" t="s">
        <v>44</v>
      </c>
      <c r="E1460" s="15" t="s">
        <v>2626</v>
      </c>
      <c r="F1460" s="16"/>
      <c r="G1460" s="17"/>
      <c r="H1460" s="17"/>
      <c r="I1460" s="18"/>
      <c r="K1460"/>
    </row>
    <row r="1461" spans="1:11" ht="24" customHeight="1">
      <c r="A1461" s="10" t="s">
        <v>2301</v>
      </c>
      <c r="B1461" s="10" t="s">
        <v>45</v>
      </c>
      <c r="C1461" s="10" t="s">
        <v>39</v>
      </c>
      <c r="D1461" s="11" t="s">
        <v>46</v>
      </c>
      <c r="E1461" s="10" t="s">
        <v>21</v>
      </c>
      <c r="F1461" s="12">
        <v>178</v>
      </c>
      <c r="G1461" s="13"/>
      <c r="H1461" s="13">
        <v>0</v>
      </c>
      <c r="I1461" s="13">
        <f t="shared" ref="I1461:I1467" si="83">ROUND(F1461 * H1461, 2)</f>
        <v>0</v>
      </c>
      <c r="K1461"/>
    </row>
    <row r="1462" spans="1:11" ht="24" customHeight="1">
      <c r="A1462" s="10" t="s">
        <v>2302</v>
      </c>
      <c r="B1462" s="10" t="s">
        <v>47</v>
      </c>
      <c r="C1462" s="10" t="s">
        <v>39</v>
      </c>
      <c r="D1462" s="11" t="s">
        <v>48</v>
      </c>
      <c r="E1462" s="10" t="s">
        <v>21</v>
      </c>
      <c r="F1462" s="12">
        <v>5.87</v>
      </c>
      <c r="G1462" s="13"/>
      <c r="H1462" s="13">
        <v>0</v>
      </c>
      <c r="I1462" s="13">
        <f t="shared" si="83"/>
        <v>0</v>
      </c>
      <c r="K1462"/>
    </row>
    <row r="1463" spans="1:11" ht="24" customHeight="1">
      <c r="A1463" s="10" t="s">
        <v>2303</v>
      </c>
      <c r="B1463" s="10" t="s">
        <v>145</v>
      </c>
      <c r="C1463" s="10" t="s">
        <v>39</v>
      </c>
      <c r="D1463" s="11" t="s">
        <v>146</v>
      </c>
      <c r="E1463" s="10" t="s">
        <v>13</v>
      </c>
      <c r="F1463" s="12">
        <v>200</v>
      </c>
      <c r="G1463" s="13"/>
      <c r="H1463" s="13">
        <v>0</v>
      </c>
      <c r="I1463" s="13">
        <f t="shared" si="83"/>
        <v>0</v>
      </c>
      <c r="K1463"/>
    </row>
    <row r="1464" spans="1:11" ht="33" customHeight="1">
      <c r="A1464" s="10" t="s">
        <v>2304</v>
      </c>
      <c r="B1464" s="10" t="s">
        <v>513</v>
      </c>
      <c r="C1464" s="10" t="s">
        <v>11</v>
      </c>
      <c r="D1464" s="11" t="s">
        <v>514</v>
      </c>
      <c r="E1464" s="10" t="s">
        <v>21</v>
      </c>
      <c r="F1464" s="12">
        <v>63.69</v>
      </c>
      <c r="G1464" s="13"/>
      <c r="H1464" s="13">
        <v>0</v>
      </c>
      <c r="I1464" s="13">
        <f t="shared" si="83"/>
        <v>0</v>
      </c>
      <c r="K1464"/>
    </row>
    <row r="1465" spans="1:11" ht="67.5" customHeight="1">
      <c r="A1465" s="10" t="s">
        <v>2305</v>
      </c>
      <c r="B1465" s="10" t="s">
        <v>515</v>
      </c>
      <c r="C1465" s="10" t="s">
        <v>11</v>
      </c>
      <c r="D1465" s="11" t="s">
        <v>516</v>
      </c>
      <c r="E1465" s="10" t="s">
        <v>21</v>
      </c>
      <c r="F1465" s="12">
        <v>160</v>
      </c>
      <c r="G1465" s="13"/>
      <c r="H1465" s="13">
        <v>0</v>
      </c>
      <c r="I1465" s="13">
        <f t="shared" si="83"/>
        <v>0</v>
      </c>
      <c r="K1465"/>
    </row>
    <row r="1466" spans="1:11" ht="24" customHeight="1">
      <c r="A1466" s="10" t="s">
        <v>2306</v>
      </c>
      <c r="B1466" s="10" t="s">
        <v>153</v>
      </c>
      <c r="C1466" s="10" t="s">
        <v>39</v>
      </c>
      <c r="D1466" s="11" t="s">
        <v>154</v>
      </c>
      <c r="E1466" s="10" t="s">
        <v>21</v>
      </c>
      <c r="F1466" s="12">
        <v>5.0599999999999996</v>
      </c>
      <c r="G1466" s="13"/>
      <c r="H1466" s="13">
        <v>0</v>
      </c>
      <c r="I1466" s="13">
        <f t="shared" si="83"/>
        <v>0</v>
      </c>
      <c r="K1466"/>
    </row>
    <row r="1467" spans="1:11" ht="24" customHeight="1">
      <c r="A1467" s="10" t="s">
        <v>2307</v>
      </c>
      <c r="B1467" s="10" t="s">
        <v>151</v>
      </c>
      <c r="C1467" s="10" t="s">
        <v>39</v>
      </c>
      <c r="D1467" s="11" t="s">
        <v>152</v>
      </c>
      <c r="E1467" s="10" t="s">
        <v>2725</v>
      </c>
      <c r="F1467" s="12">
        <v>98.59</v>
      </c>
      <c r="G1467" s="13"/>
      <c r="H1467" s="13">
        <v>0</v>
      </c>
      <c r="I1467" s="13">
        <f t="shared" si="83"/>
        <v>0</v>
      </c>
      <c r="K1467"/>
    </row>
    <row r="1468" spans="1:11" ht="24" customHeight="1">
      <c r="A1468" s="14" t="s">
        <v>2308</v>
      </c>
      <c r="B1468" s="14"/>
      <c r="C1468" s="14"/>
      <c r="D1468" s="15" t="s">
        <v>517</v>
      </c>
      <c r="E1468" s="15" t="s">
        <v>2626</v>
      </c>
      <c r="F1468" s="16"/>
      <c r="G1468" s="17"/>
      <c r="H1468" s="17"/>
      <c r="I1468" s="18"/>
      <c r="K1468"/>
    </row>
    <row r="1469" spans="1:11" ht="24" customHeight="1">
      <c r="A1469" s="10" t="s">
        <v>2309</v>
      </c>
      <c r="B1469" s="10" t="s">
        <v>818</v>
      </c>
      <c r="C1469" s="10" t="s">
        <v>39</v>
      </c>
      <c r="D1469" s="11" t="s">
        <v>2718</v>
      </c>
      <c r="E1469" s="10" t="s">
        <v>103</v>
      </c>
      <c r="F1469" s="12">
        <v>250</v>
      </c>
      <c r="G1469" s="13"/>
      <c r="H1469" s="13">
        <v>0</v>
      </c>
      <c r="I1469" s="13">
        <f>ROUND(F1469 * H1469, 2)</f>
        <v>0</v>
      </c>
      <c r="K1469"/>
    </row>
    <row r="1470" spans="1:11" ht="24" customHeight="1">
      <c r="A1470" s="10" t="s">
        <v>2310</v>
      </c>
      <c r="B1470" s="10" t="s">
        <v>819</v>
      </c>
      <c r="C1470" s="10" t="s">
        <v>39</v>
      </c>
      <c r="D1470" s="11" t="s">
        <v>2719</v>
      </c>
      <c r="E1470" s="10" t="s">
        <v>103</v>
      </c>
      <c r="F1470" s="12">
        <v>50</v>
      </c>
      <c r="G1470" s="13"/>
      <c r="H1470" s="13">
        <v>0</v>
      </c>
      <c r="I1470" s="13">
        <f>ROUND(F1470 * H1470, 2)</f>
        <v>0</v>
      </c>
      <c r="K1470"/>
    </row>
    <row r="1471" spans="1:11" ht="24" customHeight="1">
      <c r="A1471" s="14" t="s">
        <v>2311</v>
      </c>
      <c r="B1471" s="14"/>
      <c r="C1471" s="14"/>
      <c r="D1471" s="15" t="s">
        <v>820</v>
      </c>
      <c r="E1471" s="15" t="s">
        <v>2626</v>
      </c>
      <c r="F1471" s="16"/>
      <c r="G1471" s="17"/>
      <c r="H1471" s="17"/>
      <c r="I1471" s="18"/>
      <c r="K1471"/>
    </row>
    <row r="1472" spans="1:11" ht="32.25" customHeight="1">
      <c r="A1472" s="19" t="s">
        <v>2312</v>
      </c>
      <c r="B1472" s="19" t="s">
        <v>821</v>
      </c>
      <c r="C1472" s="19" t="s">
        <v>7</v>
      </c>
      <c r="D1472" s="20" t="s">
        <v>822</v>
      </c>
      <c r="E1472" s="19" t="s">
        <v>103</v>
      </c>
      <c r="F1472" s="21">
        <v>250</v>
      </c>
      <c r="G1472" s="22"/>
      <c r="H1472" s="22">
        <v>0</v>
      </c>
      <c r="I1472" s="22">
        <f>ROUND(F1472 * H1472, 2)</f>
        <v>0</v>
      </c>
      <c r="K1472"/>
    </row>
    <row r="1473" spans="1:11" ht="24" customHeight="1">
      <c r="A1473" s="19" t="s">
        <v>2313</v>
      </c>
      <c r="B1473" s="19" t="s">
        <v>823</v>
      </c>
      <c r="C1473" s="19" t="s">
        <v>7</v>
      </c>
      <c r="D1473" s="20" t="s">
        <v>824</v>
      </c>
      <c r="E1473" s="19" t="s">
        <v>103</v>
      </c>
      <c r="F1473" s="21">
        <v>50</v>
      </c>
      <c r="G1473" s="22"/>
      <c r="H1473" s="22">
        <v>0</v>
      </c>
      <c r="I1473" s="22">
        <f>ROUND(F1473 * H1473, 2)</f>
        <v>0</v>
      </c>
      <c r="K1473"/>
    </row>
    <row r="1474" spans="1:11" ht="24" customHeight="1">
      <c r="A1474" s="19" t="s">
        <v>2314</v>
      </c>
      <c r="B1474" s="19" t="s">
        <v>825</v>
      </c>
      <c r="C1474" s="19" t="s">
        <v>7</v>
      </c>
      <c r="D1474" s="20" t="s">
        <v>826</v>
      </c>
      <c r="E1474" s="19" t="s">
        <v>316</v>
      </c>
      <c r="F1474" s="21">
        <v>16</v>
      </c>
      <c r="G1474" s="22"/>
      <c r="H1474" s="22">
        <v>0</v>
      </c>
      <c r="I1474" s="22">
        <f>ROUND(F1474 * H1474, 2)</f>
        <v>0</v>
      </c>
      <c r="K1474"/>
    </row>
    <row r="1475" spans="1:11" ht="27.75" customHeight="1">
      <c r="A1475" s="19" t="s">
        <v>2315</v>
      </c>
      <c r="B1475" s="19">
        <v>6401</v>
      </c>
      <c r="C1475" s="19" t="s">
        <v>314</v>
      </c>
      <c r="D1475" s="20" t="s">
        <v>3341</v>
      </c>
      <c r="E1475" s="19" t="s">
        <v>316</v>
      </c>
      <c r="F1475" s="21">
        <v>12</v>
      </c>
      <c r="G1475" s="22"/>
      <c r="H1475" s="22">
        <v>0</v>
      </c>
      <c r="I1475" s="22">
        <f>ROUND(F1475 * H1475, 2)</f>
        <v>0</v>
      </c>
      <c r="K1475" s="85"/>
    </row>
    <row r="1476" spans="1:11" ht="24" customHeight="1">
      <c r="A1476" s="19" t="s">
        <v>2316</v>
      </c>
      <c r="B1476" s="19" t="s">
        <v>827</v>
      </c>
      <c r="C1476" s="19" t="s">
        <v>7</v>
      </c>
      <c r="D1476" s="20" t="s">
        <v>828</v>
      </c>
      <c r="E1476" s="19" t="s">
        <v>316</v>
      </c>
      <c r="F1476" s="21">
        <v>12</v>
      </c>
      <c r="G1476" s="22"/>
      <c r="H1476" s="22">
        <v>0</v>
      </c>
      <c r="I1476" s="22">
        <f>ROUND(F1476 * H1476, 2)</f>
        <v>0</v>
      </c>
      <c r="K1476"/>
    </row>
    <row r="1477" spans="1:11" ht="24" customHeight="1">
      <c r="A1477" s="2" t="s">
        <v>2317</v>
      </c>
      <c r="B1477" s="2"/>
      <c r="C1477" s="2"/>
      <c r="D1477" s="3" t="s">
        <v>829</v>
      </c>
      <c r="E1477" s="3" t="s">
        <v>2626</v>
      </c>
      <c r="F1477" s="4"/>
      <c r="G1477" s="5"/>
      <c r="H1477" s="5"/>
      <c r="I1477" s="6"/>
      <c r="K1477"/>
    </row>
    <row r="1478" spans="1:11" ht="24" customHeight="1">
      <c r="A1478" s="14" t="s">
        <v>2318</v>
      </c>
      <c r="B1478" s="14"/>
      <c r="C1478" s="14"/>
      <c r="D1478" s="15" t="s">
        <v>37</v>
      </c>
      <c r="E1478" s="15" t="s">
        <v>2626</v>
      </c>
      <c r="F1478" s="16"/>
      <c r="G1478" s="17"/>
      <c r="H1478" s="17"/>
      <c r="I1478" s="18"/>
      <c r="K1478"/>
    </row>
    <row r="1479" spans="1:11" ht="24" customHeight="1">
      <c r="A1479" s="10" t="s">
        <v>2319</v>
      </c>
      <c r="B1479" s="10" t="s">
        <v>38</v>
      </c>
      <c r="C1479" s="10" t="s">
        <v>39</v>
      </c>
      <c r="D1479" s="11" t="s">
        <v>40</v>
      </c>
      <c r="E1479" s="10" t="s">
        <v>13</v>
      </c>
      <c r="F1479" s="12">
        <v>25.67</v>
      </c>
      <c r="G1479" s="13"/>
      <c r="H1479" s="13">
        <v>0</v>
      </c>
      <c r="I1479" s="13">
        <f>ROUND(F1479 * H1479, 2)</f>
        <v>0</v>
      </c>
      <c r="K1479"/>
    </row>
    <row r="1480" spans="1:11" ht="24" customHeight="1">
      <c r="A1480" s="14" t="s">
        <v>2320</v>
      </c>
      <c r="B1480" s="14"/>
      <c r="C1480" s="14"/>
      <c r="D1480" s="15" t="s">
        <v>44</v>
      </c>
      <c r="E1480" s="15" t="s">
        <v>2626</v>
      </c>
      <c r="F1480" s="16"/>
      <c r="G1480" s="17"/>
      <c r="H1480" s="17"/>
      <c r="I1480" s="18"/>
      <c r="K1480"/>
    </row>
    <row r="1481" spans="1:11" ht="24" customHeight="1">
      <c r="A1481" s="10" t="s">
        <v>2321</v>
      </c>
      <c r="B1481" s="10" t="s">
        <v>45</v>
      </c>
      <c r="C1481" s="10" t="s">
        <v>39</v>
      </c>
      <c r="D1481" s="11" t="s">
        <v>46</v>
      </c>
      <c r="E1481" s="10" t="s">
        <v>21</v>
      </c>
      <c r="F1481" s="12">
        <v>17.829999999999998</v>
      </c>
      <c r="G1481" s="13"/>
      <c r="H1481" s="13">
        <v>0</v>
      </c>
      <c r="I1481" s="13">
        <f>ROUND(F1481 * H1481, 2)</f>
        <v>0</v>
      </c>
      <c r="K1481"/>
    </row>
    <row r="1482" spans="1:11" ht="24" customHeight="1">
      <c r="A1482" s="10" t="s">
        <v>2322</v>
      </c>
      <c r="B1482" s="10" t="s">
        <v>47</v>
      </c>
      <c r="C1482" s="10" t="s">
        <v>39</v>
      </c>
      <c r="D1482" s="11" t="s">
        <v>48</v>
      </c>
      <c r="E1482" s="10" t="s">
        <v>21</v>
      </c>
      <c r="F1482" s="12">
        <v>160.51</v>
      </c>
      <c r="G1482" s="13"/>
      <c r="H1482" s="13">
        <v>0</v>
      </c>
      <c r="I1482" s="13">
        <f>ROUND(F1482 * H1482, 2)</f>
        <v>0</v>
      </c>
      <c r="K1482"/>
    </row>
    <row r="1483" spans="1:11" ht="24" customHeight="1">
      <c r="A1483" s="10" t="s">
        <v>2323</v>
      </c>
      <c r="B1483" s="10" t="s">
        <v>49</v>
      </c>
      <c r="C1483" s="10" t="s">
        <v>39</v>
      </c>
      <c r="D1483" s="11" t="s">
        <v>50</v>
      </c>
      <c r="E1483" s="10" t="s">
        <v>21</v>
      </c>
      <c r="F1483" s="12">
        <v>31</v>
      </c>
      <c r="G1483" s="13"/>
      <c r="H1483" s="13">
        <v>0</v>
      </c>
      <c r="I1483" s="13">
        <f>ROUND(F1483 * H1483, 2)</f>
        <v>0</v>
      </c>
      <c r="K1483"/>
    </row>
    <row r="1484" spans="1:11" ht="24" customHeight="1">
      <c r="A1484" s="10" t="s">
        <v>2324</v>
      </c>
      <c r="B1484" s="10" t="s">
        <v>57</v>
      </c>
      <c r="C1484" s="10" t="s">
        <v>39</v>
      </c>
      <c r="D1484" s="11" t="s">
        <v>58</v>
      </c>
      <c r="E1484" s="10" t="s">
        <v>21</v>
      </c>
      <c r="F1484" s="12">
        <v>170.64</v>
      </c>
      <c r="G1484" s="13"/>
      <c r="H1484" s="13">
        <v>0</v>
      </c>
      <c r="I1484" s="13">
        <f>ROUND(F1484 * H1484, 2)</f>
        <v>0</v>
      </c>
      <c r="K1484"/>
    </row>
    <row r="1485" spans="1:11" ht="24" customHeight="1">
      <c r="A1485" s="10" t="s">
        <v>2325</v>
      </c>
      <c r="B1485" s="10" t="s">
        <v>59</v>
      </c>
      <c r="C1485" s="10" t="s">
        <v>39</v>
      </c>
      <c r="D1485" s="11" t="s">
        <v>60</v>
      </c>
      <c r="E1485" s="10" t="s">
        <v>21</v>
      </c>
      <c r="F1485" s="12">
        <v>38.700000000000003</v>
      </c>
      <c r="G1485" s="13"/>
      <c r="H1485" s="13">
        <v>0</v>
      </c>
      <c r="I1485" s="13">
        <f>ROUND(F1485 * H1485, 2)</f>
        <v>0</v>
      </c>
      <c r="K1485"/>
    </row>
    <row r="1486" spans="1:11" ht="24" customHeight="1">
      <c r="A1486" s="14" t="s">
        <v>2326</v>
      </c>
      <c r="B1486" s="14"/>
      <c r="C1486" s="14"/>
      <c r="D1486" s="15" t="s">
        <v>501</v>
      </c>
      <c r="E1486" s="15" t="s">
        <v>2626</v>
      </c>
      <c r="F1486" s="16"/>
      <c r="G1486" s="17"/>
      <c r="H1486" s="17"/>
      <c r="I1486" s="18"/>
      <c r="K1486"/>
    </row>
    <row r="1487" spans="1:11" ht="24" customHeight="1">
      <c r="A1487" s="10" t="s">
        <v>2327</v>
      </c>
      <c r="B1487" s="10" t="s">
        <v>64</v>
      </c>
      <c r="C1487" s="10" t="s">
        <v>39</v>
      </c>
      <c r="D1487" s="11" t="s">
        <v>65</v>
      </c>
      <c r="E1487" s="10" t="s">
        <v>13</v>
      </c>
      <c r="F1487" s="12">
        <v>25.69</v>
      </c>
      <c r="G1487" s="13"/>
      <c r="H1487" s="13">
        <v>0</v>
      </c>
      <c r="I1487" s="13">
        <f t="shared" ref="I1487:I1500" si="84">ROUND(F1487 * H1487, 2)</f>
        <v>0</v>
      </c>
      <c r="K1487"/>
    </row>
    <row r="1488" spans="1:11" ht="24" customHeight="1">
      <c r="A1488" s="10" t="s">
        <v>2328</v>
      </c>
      <c r="B1488" s="10" t="s">
        <v>66</v>
      </c>
      <c r="C1488" s="10" t="s">
        <v>39</v>
      </c>
      <c r="D1488" s="11" t="s">
        <v>67</v>
      </c>
      <c r="E1488" s="10" t="s">
        <v>21</v>
      </c>
      <c r="F1488" s="12">
        <v>25.69</v>
      </c>
      <c r="G1488" s="13"/>
      <c r="H1488" s="13">
        <v>0</v>
      </c>
      <c r="I1488" s="13">
        <f t="shared" si="84"/>
        <v>0</v>
      </c>
      <c r="K1488"/>
    </row>
    <row r="1489" spans="1:11" ht="24" customHeight="1">
      <c r="A1489" s="10" t="s">
        <v>2329</v>
      </c>
      <c r="B1489" s="10" t="s">
        <v>68</v>
      </c>
      <c r="C1489" s="10" t="s">
        <v>39</v>
      </c>
      <c r="D1489" s="11" t="s">
        <v>942</v>
      </c>
      <c r="E1489" s="10" t="s">
        <v>13</v>
      </c>
      <c r="F1489" s="12">
        <v>245.28</v>
      </c>
      <c r="G1489" s="13"/>
      <c r="H1489" s="13">
        <v>0</v>
      </c>
      <c r="I1489" s="13">
        <f t="shared" si="84"/>
        <v>0</v>
      </c>
      <c r="K1489"/>
    </row>
    <row r="1490" spans="1:11" ht="24" customHeight="1">
      <c r="A1490" s="10" t="s">
        <v>2330</v>
      </c>
      <c r="B1490" s="10" t="s">
        <v>69</v>
      </c>
      <c r="C1490" s="10" t="s">
        <v>39</v>
      </c>
      <c r="D1490" s="11" t="s">
        <v>3169</v>
      </c>
      <c r="E1490" s="10" t="s">
        <v>2727</v>
      </c>
      <c r="F1490" s="12">
        <v>1115.8</v>
      </c>
      <c r="G1490" s="13"/>
      <c r="H1490" s="13">
        <v>0</v>
      </c>
      <c r="I1490" s="13">
        <f t="shared" si="84"/>
        <v>0</v>
      </c>
      <c r="K1490"/>
    </row>
    <row r="1491" spans="1:11" ht="24" customHeight="1">
      <c r="A1491" s="10" t="s">
        <v>2331</v>
      </c>
      <c r="B1491" s="10" t="s">
        <v>69</v>
      </c>
      <c r="C1491" s="10" t="s">
        <v>39</v>
      </c>
      <c r="D1491" s="11" t="s">
        <v>3170</v>
      </c>
      <c r="E1491" s="10" t="s">
        <v>2727</v>
      </c>
      <c r="F1491" s="12">
        <v>1225</v>
      </c>
      <c r="G1491" s="13"/>
      <c r="H1491" s="13">
        <v>0</v>
      </c>
      <c r="I1491" s="13">
        <f t="shared" si="84"/>
        <v>0</v>
      </c>
      <c r="K1491"/>
    </row>
    <row r="1492" spans="1:11" ht="24" customHeight="1">
      <c r="A1492" s="10" t="s">
        <v>2332</v>
      </c>
      <c r="B1492" s="10" t="s">
        <v>69</v>
      </c>
      <c r="C1492" s="10" t="s">
        <v>39</v>
      </c>
      <c r="D1492" s="11" t="s">
        <v>3310</v>
      </c>
      <c r="E1492" s="10" t="s">
        <v>2727</v>
      </c>
      <c r="F1492" s="12">
        <v>474.2</v>
      </c>
      <c r="G1492" s="13"/>
      <c r="H1492" s="13">
        <v>0</v>
      </c>
      <c r="I1492" s="13">
        <f t="shared" si="84"/>
        <v>0</v>
      </c>
      <c r="K1492"/>
    </row>
    <row r="1493" spans="1:11" ht="24" customHeight="1">
      <c r="A1493" s="10" t="s">
        <v>2333</v>
      </c>
      <c r="B1493" s="10" t="s">
        <v>275</v>
      </c>
      <c r="C1493" s="10" t="s">
        <v>39</v>
      </c>
      <c r="D1493" s="11" t="s">
        <v>3309</v>
      </c>
      <c r="E1493" s="10" t="s">
        <v>2727</v>
      </c>
      <c r="F1493" s="12">
        <v>137.19999999999999</v>
      </c>
      <c r="G1493" s="13"/>
      <c r="H1493" s="13">
        <v>0</v>
      </c>
      <c r="I1493" s="13">
        <f t="shared" si="84"/>
        <v>0</v>
      </c>
      <c r="K1493"/>
    </row>
    <row r="1494" spans="1:11" ht="24" customHeight="1">
      <c r="A1494" s="10" t="s">
        <v>2334</v>
      </c>
      <c r="B1494" s="10" t="s">
        <v>71</v>
      </c>
      <c r="C1494" s="10" t="s">
        <v>39</v>
      </c>
      <c r="D1494" s="11" t="s">
        <v>943</v>
      </c>
      <c r="E1494" s="10" t="s">
        <v>21</v>
      </c>
      <c r="F1494" s="12">
        <v>27.32</v>
      </c>
      <c r="G1494" s="13"/>
      <c r="H1494" s="13">
        <v>0</v>
      </c>
      <c r="I1494" s="13">
        <f t="shared" si="84"/>
        <v>0</v>
      </c>
      <c r="K1494"/>
    </row>
    <row r="1495" spans="1:11" ht="24" customHeight="1">
      <c r="A1495" s="10" t="s">
        <v>2335</v>
      </c>
      <c r="B1495" s="10" t="s">
        <v>72</v>
      </c>
      <c r="C1495" s="10" t="s">
        <v>39</v>
      </c>
      <c r="D1495" s="11" t="s">
        <v>73</v>
      </c>
      <c r="E1495" s="10" t="s">
        <v>21</v>
      </c>
      <c r="F1495" s="12">
        <v>27.32</v>
      </c>
      <c r="G1495" s="13"/>
      <c r="H1495" s="13">
        <v>0</v>
      </c>
      <c r="I1495" s="13">
        <f t="shared" si="84"/>
        <v>0</v>
      </c>
      <c r="K1495"/>
    </row>
    <row r="1496" spans="1:11" ht="24" customHeight="1">
      <c r="A1496" s="10" t="s">
        <v>2336</v>
      </c>
      <c r="B1496" s="10" t="s">
        <v>502</v>
      </c>
      <c r="C1496" s="10" t="s">
        <v>39</v>
      </c>
      <c r="D1496" s="11" t="s">
        <v>503</v>
      </c>
      <c r="E1496" s="10" t="s">
        <v>21</v>
      </c>
      <c r="F1496" s="12">
        <v>1.83</v>
      </c>
      <c r="G1496" s="13"/>
      <c r="H1496" s="13">
        <v>0</v>
      </c>
      <c r="I1496" s="13">
        <f t="shared" si="84"/>
        <v>0</v>
      </c>
      <c r="K1496"/>
    </row>
    <row r="1497" spans="1:11" ht="37.5" customHeight="1">
      <c r="A1497" s="10" t="s">
        <v>2337</v>
      </c>
      <c r="B1497" s="10" t="s">
        <v>74</v>
      </c>
      <c r="C1497" s="10" t="s">
        <v>39</v>
      </c>
      <c r="D1497" s="11" t="s">
        <v>75</v>
      </c>
      <c r="E1497" s="10" t="s">
        <v>13</v>
      </c>
      <c r="F1497" s="12">
        <v>133.94</v>
      </c>
      <c r="G1497" s="13"/>
      <c r="H1497" s="13">
        <v>0</v>
      </c>
      <c r="I1497" s="13">
        <f t="shared" si="84"/>
        <v>0</v>
      </c>
      <c r="K1497"/>
    </row>
    <row r="1498" spans="1:11" ht="24" customHeight="1">
      <c r="A1498" s="10" t="s">
        <v>2338</v>
      </c>
      <c r="B1498" s="10" t="s">
        <v>76</v>
      </c>
      <c r="C1498" s="10" t="s">
        <v>39</v>
      </c>
      <c r="D1498" s="11" t="s">
        <v>944</v>
      </c>
      <c r="E1498" s="10" t="s">
        <v>13</v>
      </c>
      <c r="F1498" s="12">
        <v>41.28</v>
      </c>
      <c r="G1498" s="13"/>
      <c r="H1498" s="13">
        <v>0</v>
      </c>
      <c r="I1498" s="13">
        <f t="shared" si="84"/>
        <v>0</v>
      </c>
      <c r="K1498"/>
    </row>
    <row r="1499" spans="1:11" ht="24" customHeight="1">
      <c r="A1499" s="10" t="s">
        <v>2339</v>
      </c>
      <c r="B1499" s="10" t="s">
        <v>495</v>
      </c>
      <c r="C1499" s="10" t="s">
        <v>39</v>
      </c>
      <c r="D1499" s="11" t="s">
        <v>496</v>
      </c>
      <c r="E1499" s="10" t="s">
        <v>13</v>
      </c>
      <c r="F1499" s="12">
        <v>13.31</v>
      </c>
      <c r="G1499" s="13"/>
      <c r="H1499" s="13">
        <v>0</v>
      </c>
      <c r="I1499" s="13">
        <f t="shared" si="84"/>
        <v>0</v>
      </c>
      <c r="K1499"/>
    </row>
    <row r="1500" spans="1:11" ht="47.25" customHeight="1">
      <c r="A1500" s="10" t="s">
        <v>2340</v>
      </c>
      <c r="B1500" s="10" t="s">
        <v>504</v>
      </c>
      <c r="C1500" s="10" t="s">
        <v>39</v>
      </c>
      <c r="D1500" s="11" t="s">
        <v>125</v>
      </c>
      <c r="E1500" s="10" t="s">
        <v>13</v>
      </c>
      <c r="F1500" s="12">
        <v>3.2</v>
      </c>
      <c r="G1500" s="13"/>
      <c r="H1500" s="13">
        <v>0</v>
      </c>
      <c r="I1500" s="13">
        <f t="shared" si="84"/>
        <v>0</v>
      </c>
      <c r="K1500"/>
    </row>
    <row r="1501" spans="1:11" ht="24" customHeight="1">
      <c r="A1501" s="14" t="s">
        <v>2341</v>
      </c>
      <c r="B1501" s="14"/>
      <c r="C1501" s="14"/>
      <c r="D1501" s="15" t="s">
        <v>3338</v>
      </c>
      <c r="E1501" s="15" t="s">
        <v>2626</v>
      </c>
      <c r="F1501" s="16"/>
      <c r="G1501" s="17"/>
      <c r="H1501" s="17"/>
      <c r="I1501" s="18"/>
      <c r="K1501"/>
    </row>
    <row r="1502" spans="1:11" ht="24" customHeight="1">
      <c r="A1502" s="14" t="s">
        <v>2342</v>
      </c>
      <c r="B1502" s="14"/>
      <c r="C1502" s="14"/>
      <c r="D1502" s="15" t="s">
        <v>37</v>
      </c>
      <c r="E1502" s="15" t="s">
        <v>2626</v>
      </c>
      <c r="F1502" s="16"/>
      <c r="G1502" s="17"/>
      <c r="H1502" s="17"/>
      <c r="I1502" s="18"/>
      <c r="K1502"/>
    </row>
    <row r="1503" spans="1:11" ht="24" customHeight="1">
      <c r="A1503" s="10" t="s">
        <v>2343</v>
      </c>
      <c r="B1503" s="10" t="s">
        <v>38</v>
      </c>
      <c r="C1503" s="10" t="s">
        <v>39</v>
      </c>
      <c r="D1503" s="11" t="s">
        <v>40</v>
      </c>
      <c r="E1503" s="10" t="s">
        <v>13</v>
      </c>
      <c r="F1503" s="12">
        <v>1.77</v>
      </c>
      <c r="G1503" s="13"/>
      <c r="H1503" s="13">
        <v>0</v>
      </c>
      <c r="I1503" s="13">
        <f>ROUND(F1503 * H1503, 2)</f>
        <v>0</v>
      </c>
      <c r="K1503"/>
    </row>
    <row r="1504" spans="1:11" ht="24" customHeight="1">
      <c r="A1504" s="14" t="s">
        <v>2344</v>
      </c>
      <c r="B1504" s="14"/>
      <c r="C1504" s="14"/>
      <c r="D1504" s="15" t="s">
        <v>638</v>
      </c>
      <c r="E1504" s="15" t="s">
        <v>2626</v>
      </c>
      <c r="F1504" s="16"/>
      <c r="G1504" s="17"/>
      <c r="H1504" s="17"/>
      <c r="I1504" s="18"/>
      <c r="K1504"/>
    </row>
    <row r="1505" spans="1:11" ht="24" customHeight="1">
      <c r="A1505" s="10" t="s">
        <v>2345</v>
      </c>
      <c r="B1505" s="10" t="s">
        <v>64</v>
      </c>
      <c r="C1505" s="10" t="s">
        <v>39</v>
      </c>
      <c r="D1505" s="11" t="s">
        <v>65</v>
      </c>
      <c r="E1505" s="10" t="s">
        <v>13</v>
      </c>
      <c r="F1505" s="12">
        <v>7.8</v>
      </c>
      <c r="G1505" s="13"/>
      <c r="H1505" s="13">
        <v>0</v>
      </c>
      <c r="I1505" s="13">
        <f t="shared" ref="I1505:I1516" si="85">ROUND(F1505 * H1505, 2)</f>
        <v>0</v>
      </c>
      <c r="K1505"/>
    </row>
    <row r="1506" spans="1:11" ht="24" customHeight="1">
      <c r="A1506" s="10" t="s">
        <v>2346</v>
      </c>
      <c r="B1506" s="10" t="s">
        <v>66</v>
      </c>
      <c r="C1506" s="10" t="s">
        <v>39</v>
      </c>
      <c r="D1506" s="11" t="s">
        <v>67</v>
      </c>
      <c r="E1506" s="10" t="s">
        <v>21</v>
      </c>
      <c r="F1506" s="12">
        <v>2.6</v>
      </c>
      <c r="G1506" s="13"/>
      <c r="H1506" s="13">
        <v>0</v>
      </c>
      <c r="I1506" s="13">
        <f t="shared" si="85"/>
        <v>0</v>
      </c>
      <c r="K1506"/>
    </row>
    <row r="1507" spans="1:11" ht="24" customHeight="1">
      <c r="A1507" s="10" t="s">
        <v>2347</v>
      </c>
      <c r="B1507" s="10" t="s">
        <v>68</v>
      </c>
      <c r="C1507" s="10" t="s">
        <v>39</v>
      </c>
      <c r="D1507" s="11" t="s">
        <v>942</v>
      </c>
      <c r="E1507" s="10" t="s">
        <v>13</v>
      </c>
      <c r="F1507" s="12">
        <v>14.17</v>
      </c>
      <c r="G1507" s="13"/>
      <c r="H1507" s="13">
        <v>0</v>
      </c>
      <c r="I1507" s="13">
        <f t="shared" si="85"/>
        <v>0</v>
      </c>
      <c r="K1507"/>
    </row>
    <row r="1508" spans="1:11" ht="24" customHeight="1">
      <c r="A1508" s="10" t="s">
        <v>2348</v>
      </c>
      <c r="B1508" s="10" t="s">
        <v>69</v>
      </c>
      <c r="C1508" s="10" t="s">
        <v>39</v>
      </c>
      <c r="D1508" s="11" t="s">
        <v>3169</v>
      </c>
      <c r="E1508" s="10" t="s">
        <v>2727</v>
      </c>
      <c r="F1508" s="12">
        <v>4.38</v>
      </c>
      <c r="G1508" s="13"/>
      <c r="H1508" s="13">
        <v>0</v>
      </c>
      <c r="I1508" s="13">
        <f t="shared" si="85"/>
        <v>0</v>
      </c>
      <c r="K1508"/>
    </row>
    <row r="1509" spans="1:11" ht="38.25" customHeight="1">
      <c r="A1509" s="10" t="s">
        <v>2349</v>
      </c>
      <c r="B1509" s="10" t="s">
        <v>69</v>
      </c>
      <c r="C1509" s="10" t="s">
        <v>39</v>
      </c>
      <c r="D1509" s="11" t="s">
        <v>3170</v>
      </c>
      <c r="E1509" s="10" t="s">
        <v>2727</v>
      </c>
      <c r="F1509" s="12">
        <v>261.62</v>
      </c>
      <c r="G1509" s="13"/>
      <c r="H1509" s="13">
        <v>0</v>
      </c>
      <c r="I1509" s="13">
        <f t="shared" si="85"/>
        <v>0</v>
      </c>
      <c r="K1509"/>
    </row>
    <row r="1510" spans="1:11" ht="24" customHeight="1">
      <c r="A1510" s="10" t="s">
        <v>2350</v>
      </c>
      <c r="B1510" s="10" t="s">
        <v>69</v>
      </c>
      <c r="C1510" s="10" t="s">
        <v>39</v>
      </c>
      <c r="D1510" s="11" t="s">
        <v>3310</v>
      </c>
      <c r="E1510" s="10" t="s">
        <v>2727</v>
      </c>
      <c r="F1510" s="12">
        <v>377.6</v>
      </c>
      <c r="G1510" s="13"/>
      <c r="H1510" s="13">
        <v>0</v>
      </c>
      <c r="I1510" s="13">
        <f t="shared" si="85"/>
        <v>0</v>
      </c>
      <c r="K1510"/>
    </row>
    <row r="1511" spans="1:11" ht="24" customHeight="1">
      <c r="A1511" s="10" t="s">
        <v>2351</v>
      </c>
      <c r="B1511" s="10" t="s">
        <v>71</v>
      </c>
      <c r="C1511" s="10" t="s">
        <v>39</v>
      </c>
      <c r="D1511" s="11" t="s">
        <v>943</v>
      </c>
      <c r="E1511" s="10" t="s">
        <v>21</v>
      </c>
      <c r="F1511" s="12">
        <v>16.190000000000001</v>
      </c>
      <c r="G1511" s="13"/>
      <c r="H1511" s="13">
        <v>0</v>
      </c>
      <c r="I1511" s="13">
        <f t="shared" si="85"/>
        <v>0</v>
      </c>
      <c r="K1511"/>
    </row>
    <row r="1512" spans="1:11" ht="24" customHeight="1">
      <c r="A1512" s="10" t="s">
        <v>2352</v>
      </c>
      <c r="B1512" s="10" t="s">
        <v>72</v>
      </c>
      <c r="C1512" s="10" t="s">
        <v>39</v>
      </c>
      <c r="D1512" s="11" t="s">
        <v>73</v>
      </c>
      <c r="E1512" s="10" t="s">
        <v>21</v>
      </c>
      <c r="F1512" s="12">
        <v>16.190000000000001</v>
      </c>
      <c r="G1512" s="13"/>
      <c r="H1512" s="13">
        <v>0</v>
      </c>
      <c r="I1512" s="13">
        <f t="shared" si="85"/>
        <v>0</v>
      </c>
      <c r="K1512"/>
    </row>
    <row r="1513" spans="1:11" ht="35.25" customHeight="1">
      <c r="A1513" s="10" t="s">
        <v>2353</v>
      </c>
      <c r="B1513" s="10" t="s">
        <v>74</v>
      </c>
      <c r="C1513" s="10" t="s">
        <v>39</v>
      </c>
      <c r="D1513" s="11" t="s">
        <v>75</v>
      </c>
      <c r="E1513" s="10" t="s">
        <v>13</v>
      </c>
      <c r="F1513" s="12">
        <v>6.6</v>
      </c>
      <c r="G1513" s="13"/>
      <c r="H1513" s="13">
        <v>0</v>
      </c>
      <c r="I1513" s="13">
        <f t="shared" si="85"/>
        <v>0</v>
      </c>
      <c r="K1513"/>
    </row>
    <row r="1514" spans="1:11" ht="24" customHeight="1">
      <c r="A1514" s="10" t="s">
        <v>2354</v>
      </c>
      <c r="B1514" s="10" t="s">
        <v>76</v>
      </c>
      <c r="C1514" s="10" t="s">
        <v>39</v>
      </c>
      <c r="D1514" s="11" t="s">
        <v>944</v>
      </c>
      <c r="E1514" s="10" t="s">
        <v>13</v>
      </c>
      <c r="F1514" s="12">
        <v>8.25</v>
      </c>
      <c r="G1514" s="13"/>
      <c r="H1514" s="13">
        <v>0</v>
      </c>
      <c r="I1514" s="13">
        <f t="shared" si="85"/>
        <v>0</v>
      </c>
      <c r="K1514"/>
    </row>
    <row r="1515" spans="1:11" ht="24" customHeight="1">
      <c r="A1515" s="10" t="s">
        <v>2355</v>
      </c>
      <c r="B1515" s="10" t="s">
        <v>639</v>
      </c>
      <c r="C1515" s="10" t="s">
        <v>39</v>
      </c>
      <c r="D1515" s="11" t="s">
        <v>640</v>
      </c>
      <c r="E1515" s="10" t="s">
        <v>316</v>
      </c>
      <c r="F1515" s="12">
        <v>1</v>
      </c>
      <c r="G1515" s="13"/>
      <c r="H1515" s="13">
        <v>0</v>
      </c>
      <c r="I1515" s="13">
        <f t="shared" si="85"/>
        <v>0</v>
      </c>
      <c r="K1515"/>
    </row>
    <row r="1516" spans="1:11" ht="24" customHeight="1">
      <c r="A1516" s="10" t="s">
        <v>2356</v>
      </c>
      <c r="B1516" s="10" t="s">
        <v>641</v>
      </c>
      <c r="C1516" s="10" t="s">
        <v>39</v>
      </c>
      <c r="D1516" s="11" t="s">
        <v>1001</v>
      </c>
      <c r="E1516" s="10" t="s">
        <v>316</v>
      </c>
      <c r="F1516" s="12">
        <v>1</v>
      </c>
      <c r="G1516" s="13"/>
      <c r="H1516" s="13">
        <v>0</v>
      </c>
      <c r="I1516" s="13">
        <f t="shared" si="85"/>
        <v>0</v>
      </c>
      <c r="K1516"/>
    </row>
    <row r="1517" spans="1:11" ht="24" customHeight="1">
      <c r="A1517" s="14" t="s">
        <v>2357</v>
      </c>
      <c r="B1517" s="14"/>
      <c r="C1517" s="14"/>
      <c r="D1517" s="15" t="s">
        <v>220</v>
      </c>
      <c r="E1517" s="15" t="s">
        <v>2626</v>
      </c>
      <c r="F1517" s="16"/>
      <c r="G1517" s="17"/>
      <c r="H1517" s="17"/>
      <c r="I1517" s="18"/>
      <c r="K1517"/>
    </row>
    <row r="1518" spans="1:11" ht="24" customHeight="1">
      <c r="A1518" s="19" t="s">
        <v>2358</v>
      </c>
      <c r="B1518" s="19" t="s">
        <v>687</v>
      </c>
      <c r="C1518" s="19" t="s">
        <v>39</v>
      </c>
      <c r="D1518" s="20" t="s">
        <v>688</v>
      </c>
      <c r="E1518" s="19" t="s">
        <v>316</v>
      </c>
      <c r="F1518" s="21">
        <v>5</v>
      </c>
      <c r="G1518" s="22"/>
      <c r="H1518" s="22">
        <v>0</v>
      </c>
      <c r="I1518" s="22">
        <f t="shared" ref="I1518:I1524" si="86">ROUND(F1518 * H1518, 2)</f>
        <v>0</v>
      </c>
      <c r="K1518"/>
    </row>
    <row r="1519" spans="1:11" ht="24" customHeight="1">
      <c r="A1519" s="19" t="s">
        <v>2359</v>
      </c>
      <c r="B1519" s="19" t="s">
        <v>689</v>
      </c>
      <c r="C1519" s="19" t="s">
        <v>39</v>
      </c>
      <c r="D1519" s="20" t="s">
        <v>690</v>
      </c>
      <c r="E1519" s="19" t="s">
        <v>316</v>
      </c>
      <c r="F1519" s="21">
        <v>5</v>
      </c>
      <c r="G1519" s="22"/>
      <c r="H1519" s="22">
        <v>0</v>
      </c>
      <c r="I1519" s="22">
        <f t="shared" si="86"/>
        <v>0</v>
      </c>
      <c r="K1519"/>
    </row>
    <row r="1520" spans="1:11" ht="24" customHeight="1">
      <c r="A1520" s="19" t="s">
        <v>2360</v>
      </c>
      <c r="B1520" s="19" t="s">
        <v>691</v>
      </c>
      <c r="C1520" s="19" t="s">
        <v>39</v>
      </c>
      <c r="D1520" s="20" t="s">
        <v>1027</v>
      </c>
      <c r="E1520" s="19" t="s">
        <v>316</v>
      </c>
      <c r="F1520" s="21">
        <v>2.5</v>
      </c>
      <c r="G1520" s="22"/>
      <c r="H1520" s="22">
        <v>0</v>
      </c>
      <c r="I1520" s="22">
        <f t="shared" si="86"/>
        <v>0</v>
      </c>
      <c r="K1520"/>
    </row>
    <row r="1521" spans="1:11" ht="24" customHeight="1">
      <c r="A1521" s="19" t="s">
        <v>2361</v>
      </c>
      <c r="B1521" s="19" t="s">
        <v>691</v>
      </c>
      <c r="C1521" s="19" t="s">
        <v>39</v>
      </c>
      <c r="D1521" s="20" t="s">
        <v>1027</v>
      </c>
      <c r="E1521" s="19" t="s">
        <v>316</v>
      </c>
      <c r="F1521" s="21">
        <v>5</v>
      </c>
      <c r="G1521" s="22"/>
      <c r="H1521" s="22">
        <v>0</v>
      </c>
      <c r="I1521" s="22">
        <f t="shared" si="86"/>
        <v>0</v>
      </c>
      <c r="K1521"/>
    </row>
    <row r="1522" spans="1:11" ht="24" customHeight="1">
      <c r="A1522" s="19" t="s">
        <v>2362</v>
      </c>
      <c r="B1522" s="19" t="s">
        <v>692</v>
      </c>
      <c r="C1522" s="19" t="s">
        <v>39</v>
      </c>
      <c r="D1522" s="20" t="s">
        <v>1028</v>
      </c>
      <c r="E1522" s="19" t="s">
        <v>316</v>
      </c>
      <c r="F1522" s="21">
        <v>1.3</v>
      </c>
      <c r="G1522" s="22"/>
      <c r="H1522" s="22">
        <v>0</v>
      </c>
      <c r="I1522" s="22">
        <f t="shared" si="86"/>
        <v>0</v>
      </c>
      <c r="K1522"/>
    </row>
    <row r="1523" spans="1:11" ht="24" customHeight="1">
      <c r="A1523" s="19" t="s">
        <v>2363</v>
      </c>
      <c r="B1523" s="19" t="s">
        <v>126</v>
      </c>
      <c r="C1523" s="19" t="s">
        <v>39</v>
      </c>
      <c r="D1523" s="20" t="s">
        <v>127</v>
      </c>
      <c r="E1523" s="19" t="s">
        <v>316</v>
      </c>
      <c r="F1523" s="21">
        <v>3</v>
      </c>
      <c r="G1523" s="22"/>
      <c r="H1523" s="22">
        <v>0</v>
      </c>
      <c r="I1523" s="22">
        <f t="shared" si="86"/>
        <v>0</v>
      </c>
      <c r="K1523"/>
    </row>
    <row r="1524" spans="1:11" ht="24" customHeight="1">
      <c r="A1524" s="19" t="s">
        <v>2364</v>
      </c>
      <c r="B1524" s="19" t="s">
        <v>696</v>
      </c>
      <c r="C1524" s="19" t="s">
        <v>7</v>
      </c>
      <c r="D1524" s="20" t="s">
        <v>697</v>
      </c>
      <c r="E1524" s="19" t="s">
        <v>316</v>
      </c>
      <c r="F1524" s="21">
        <v>1</v>
      </c>
      <c r="G1524" s="22"/>
      <c r="H1524" s="22">
        <v>0</v>
      </c>
      <c r="I1524" s="22">
        <f t="shared" si="86"/>
        <v>0</v>
      </c>
      <c r="K1524"/>
    </row>
    <row r="1525" spans="1:11" ht="24" customHeight="1">
      <c r="A1525" s="2" t="s">
        <v>2365</v>
      </c>
      <c r="B1525" s="2"/>
      <c r="C1525" s="2"/>
      <c r="D1525" s="3" t="s">
        <v>832</v>
      </c>
      <c r="E1525" s="3" t="s">
        <v>2626</v>
      </c>
      <c r="F1525" s="4"/>
      <c r="G1525" s="5"/>
      <c r="H1525" s="5"/>
      <c r="I1525" s="6"/>
      <c r="K1525"/>
    </row>
    <row r="1526" spans="1:11" ht="24" customHeight="1">
      <c r="A1526" s="14" t="s">
        <v>2366</v>
      </c>
      <c r="B1526" s="14"/>
      <c r="C1526" s="14"/>
      <c r="D1526" s="15" t="s">
        <v>830</v>
      </c>
      <c r="E1526" s="15" t="s">
        <v>2626</v>
      </c>
      <c r="F1526" s="16"/>
      <c r="G1526" s="17"/>
      <c r="H1526" s="17"/>
      <c r="I1526" s="18"/>
      <c r="K1526"/>
    </row>
    <row r="1527" spans="1:11" ht="24" customHeight="1">
      <c r="A1527" s="10" t="s">
        <v>2367</v>
      </c>
      <c r="B1527" s="10" t="s">
        <v>228</v>
      </c>
      <c r="C1527" s="10" t="s">
        <v>39</v>
      </c>
      <c r="D1527" s="11" t="s">
        <v>229</v>
      </c>
      <c r="E1527" s="10" t="s">
        <v>103</v>
      </c>
      <c r="F1527" s="12">
        <v>310</v>
      </c>
      <c r="G1527" s="13"/>
      <c r="H1527" s="13">
        <v>0</v>
      </c>
      <c r="I1527" s="13">
        <f>ROUND(F1527 * H1527, 2)</f>
        <v>0</v>
      </c>
      <c r="K1527"/>
    </row>
    <row r="1528" spans="1:11" ht="24" customHeight="1">
      <c r="A1528" s="10" t="s">
        <v>2368</v>
      </c>
      <c r="B1528" s="10" t="s">
        <v>132</v>
      </c>
      <c r="C1528" s="10" t="s">
        <v>39</v>
      </c>
      <c r="D1528" s="11" t="s">
        <v>133</v>
      </c>
      <c r="E1528" s="10" t="s">
        <v>103</v>
      </c>
      <c r="F1528" s="12">
        <v>310</v>
      </c>
      <c r="G1528" s="13"/>
      <c r="H1528" s="13">
        <v>0</v>
      </c>
      <c r="I1528" s="13">
        <f>ROUND(F1528 * H1528, 2)</f>
        <v>0</v>
      </c>
      <c r="K1528"/>
    </row>
    <row r="1529" spans="1:11" ht="24" customHeight="1">
      <c r="A1529" s="14" t="s">
        <v>1108</v>
      </c>
      <c r="B1529" s="14"/>
      <c r="C1529" s="14"/>
      <c r="D1529" s="15" t="s">
        <v>44</v>
      </c>
      <c r="E1529" s="15" t="s">
        <v>2626</v>
      </c>
      <c r="F1529" s="16"/>
      <c r="G1529" s="17"/>
      <c r="H1529" s="17"/>
      <c r="I1529" s="18"/>
      <c r="K1529"/>
    </row>
    <row r="1530" spans="1:11" ht="24" customHeight="1">
      <c r="A1530" s="10" t="s">
        <v>2369</v>
      </c>
      <c r="B1530" s="10" t="s">
        <v>45</v>
      </c>
      <c r="C1530" s="10" t="s">
        <v>39</v>
      </c>
      <c r="D1530" s="11" t="s">
        <v>46</v>
      </c>
      <c r="E1530" s="10" t="s">
        <v>21</v>
      </c>
      <c r="F1530" s="12">
        <v>64.582499999999996</v>
      </c>
      <c r="G1530" s="13"/>
      <c r="H1530" s="13">
        <v>0</v>
      </c>
      <c r="I1530" s="13">
        <f t="shared" ref="I1530:I1538" si="87">ROUND(F1530 * H1530, 2)</f>
        <v>0</v>
      </c>
      <c r="K1530"/>
    </row>
    <row r="1531" spans="1:11" ht="24" customHeight="1">
      <c r="A1531" s="10" t="s">
        <v>2370</v>
      </c>
      <c r="B1531" s="10" t="s">
        <v>47</v>
      </c>
      <c r="C1531" s="10" t="s">
        <v>39</v>
      </c>
      <c r="D1531" s="11" t="s">
        <v>48</v>
      </c>
      <c r="E1531" s="10" t="s">
        <v>21</v>
      </c>
      <c r="F1531" s="12">
        <v>365.96749999999997</v>
      </c>
      <c r="G1531" s="13"/>
      <c r="H1531" s="13">
        <v>0</v>
      </c>
      <c r="I1531" s="13">
        <f t="shared" si="87"/>
        <v>0</v>
      </c>
      <c r="K1531"/>
    </row>
    <row r="1532" spans="1:11" ht="24" customHeight="1">
      <c r="A1532" s="10" t="s">
        <v>2371</v>
      </c>
      <c r="B1532" s="10" t="s">
        <v>145</v>
      </c>
      <c r="C1532" s="10" t="s">
        <v>39</v>
      </c>
      <c r="D1532" s="11" t="s">
        <v>146</v>
      </c>
      <c r="E1532" s="10" t="s">
        <v>13</v>
      </c>
      <c r="F1532" s="12">
        <v>308.5</v>
      </c>
      <c r="G1532" s="13"/>
      <c r="H1532" s="13">
        <v>0</v>
      </c>
      <c r="I1532" s="13">
        <f t="shared" si="87"/>
        <v>0</v>
      </c>
      <c r="K1532"/>
    </row>
    <row r="1533" spans="1:11" ht="24" customHeight="1">
      <c r="A1533" s="10" t="s">
        <v>2372</v>
      </c>
      <c r="B1533" s="10" t="s">
        <v>143</v>
      </c>
      <c r="C1533" s="10" t="s">
        <v>11</v>
      </c>
      <c r="D1533" s="11" t="s">
        <v>144</v>
      </c>
      <c r="E1533" s="10" t="s">
        <v>21</v>
      </c>
      <c r="F1533" s="12">
        <v>162.42643989999999</v>
      </c>
      <c r="G1533" s="13"/>
      <c r="H1533" s="13">
        <v>0</v>
      </c>
      <c r="I1533" s="13">
        <f t="shared" si="87"/>
        <v>0</v>
      </c>
      <c r="K1533"/>
    </row>
    <row r="1534" spans="1:11" ht="32.25" customHeight="1">
      <c r="A1534" s="10" t="s">
        <v>2373</v>
      </c>
      <c r="B1534" s="10" t="s">
        <v>833</v>
      </c>
      <c r="C1534" s="10" t="s">
        <v>11</v>
      </c>
      <c r="D1534" s="11" t="s">
        <v>834</v>
      </c>
      <c r="E1534" s="10" t="s">
        <v>21</v>
      </c>
      <c r="F1534" s="12">
        <v>162.42643989999999</v>
      </c>
      <c r="G1534" s="13"/>
      <c r="H1534" s="13">
        <v>0</v>
      </c>
      <c r="I1534" s="13">
        <f t="shared" si="87"/>
        <v>0</v>
      </c>
      <c r="K1534"/>
    </row>
    <row r="1535" spans="1:11" ht="61.5" customHeight="1">
      <c r="A1535" s="10" t="s">
        <v>2374</v>
      </c>
      <c r="B1535" s="10" t="s">
        <v>515</v>
      </c>
      <c r="C1535" s="10" t="s">
        <v>11</v>
      </c>
      <c r="D1535" s="11" t="s">
        <v>516</v>
      </c>
      <c r="E1535" s="10" t="s">
        <v>21</v>
      </c>
      <c r="F1535" s="12">
        <v>246.8</v>
      </c>
      <c r="G1535" s="13"/>
      <c r="H1535" s="13">
        <v>0</v>
      </c>
      <c r="I1535" s="13">
        <f t="shared" si="87"/>
        <v>0</v>
      </c>
      <c r="K1535"/>
    </row>
    <row r="1536" spans="1:11" ht="48.75" customHeight="1">
      <c r="A1536" s="10" t="s">
        <v>2375</v>
      </c>
      <c r="B1536" s="10" t="s">
        <v>233</v>
      </c>
      <c r="C1536" s="10" t="s">
        <v>11</v>
      </c>
      <c r="D1536" s="11" t="s">
        <v>234</v>
      </c>
      <c r="E1536" s="10" t="s">
        <v>2726</v>
      </c>
      <c r="F1536" s="12">
        <v>31</v>
      </c>
      <c r="G1536" s="13"/>
      <c r="H1536" s="13">
        <v>0</v>
      </c>
      <c r="I1536" s="13">
        <f t="shared" si="87"/>
        <v>0</v>
      </c>
      <c r="K1536"/>
    </row>
    <row r="1537" spans="1:11" ht="24" customHeight="1">
      <c r="A1537" s="10" t="s">
        <v>2376</v>
      </c>
      <c r="B1537" s="10" t="s">
        <v>153</v>
      </c>
      <c r="C1537" s="10" t="s">
        <v>39</v>
      </c>
      <c r="D1537" s="11" t="s">
        <v>154</v>
      </c>
      <c r="E1537" s="10" t="s">
        <v>21</v>
      </c>
      <c r="F1537" s="12">
        <v>183.75</v>
      </c>
      <c r="G1537" s="13"/>
      <c r="H1537" s="13">
        <v>0</v>
      </c>
      <c r="I1537" s="13">
        <f t="shared" si="87"/>
        <v>0</v>
      </c>
      <c r="K1537"/>
    </row>
    <row r="1538" spans="1:11" ht="24" customHeight="1">
      <c r="A1538" s="10" t="s">
        <v>2377</v>
      </c>
      <c r="B1538" s="10" t="s">
        <v>151</v>
      </c>
      <c r="C1538" s="10" t="s">
        <v>39</v>
      </c>
      <c r="D1538" s="11" t="s">
        <v>152</v>
      </c>
      <c r="E1538" s="10" t="s">
        <v>2725</v>
      </c>
      <c r="F1538" s="12">
        <v>3583.125</v>
      </c>
      <c r="G1538" s="13"/>
      <c r="H1538" s="13">
        <v>0</v>
      </c>
      <c r="I1538" s="13">
        <f t="shared" si="87"/>
        <v>0</v>
      </c>
      <c r="K1538"/>
    </row>
    <row r="1539" spans="1:11" ht="24" customHeight="1">
      <c r="A1539" s="14" t="s">
        <v>1109</v>
      </c>
      <c r="B1539" s="14"/>
      <c r="C1539" s="14"/>
      <c r="D1539" s="15" t="s">
        <v>1058</v>
      </c>
      <c r="E1539" s="15" t="s">
        <v>2626</v>
      </c>
      <c r="F1539" s="16"/>
      <c r="G1539" s="17"/>
      <c r="H1539" s="17"/>
      <c r="I1539" s="18"/>
      <c r="K1539"/>
    </row>
    <row r="1540" spans="1:11" ht="24" customHeight="1">
      <c r="A1540" s="10" t="s">
        <v>2378</v>
      </c>
      <c r="B1540" s="10" t="s">
        <v>160</v>
      </c>
      <c r="C1540" s="10" t="s">
        <v>39</v>
      </c>
      <c r="D1540" s="11" t="s">
        <v>955</v>
      </c>
      <c r="E1540" s="10" t="s">
        <v>13</v>
      </c>
      <c r="F1540" s="12">
        <v>865</v>
      </c>
      <c r="G1540" s="13"/>
      <c r="H1540" s="13">
        <v>0</v>
      </c>
      <c r="I1540" s="13">
        <f>ROUND(F1540 * H1540, 2)</f>
        <v>0</v>
      </c>
      <c r="K1540"/>
    </row>
    <row r="1541" spans="1:11" ht="24" customHeight="1">
      <c r="A1541" s="14" t="s">
        <v>2379</v>
      </c>
      <c r="B1541" s="14"/>
      <c r="C1541" s="14"/>
      <c r="D1541" s="15" t="s">
        <v>469</v>
      </c>
      <c r="E1541" s="15" t="s">
        <v>2626</v>
      </c>
      <c r="F1541" s="16"/>
      <c r="G1541" s="17"/>
      <c r="H1541" s="17"/>
      <c r="I1541" s="18"/>
      <c r="K1541"/>
    </row>
    <row r="1542" spans="1:11" ht="47.25" customHeight="1">
      <c r="A1542" s="10" t="s">
        <v>2380</v>
      </c>
      <c r="B1542" s="10" t="s">
        <v>835</v>
      </c>
      <c r="C1542" s="10" t="s">
        <v>11</v>
      </c>
      <c r="D1542" s="11" t="s">
        <v>2631</v>
      </c>
      <c r="E1542" s="10" t="s">
        <v>103</v>
      </c>
      <c r="F1542" s="12">
        <v>15</v>
      </c>
      <c r="G1542" s="13"/>
      <c r="H1542" s="13">
        <v>0</v>
      </c>
      <c r="I1542" s="13">
        <f>ROUND(F1542 * H1542, 2)</f>
        <v>0</v>
      </c>
      <c r="K1542"/>
    </row>
    <row r="1543" spans="1:11" ht="45.75" customHeight="1">
      <c r="A1543" s="10" t="s">
        <v>2381</v>
      </c>
      <c r="B1543" s="10" t="s">
        <v>836</v>
      </c>
      <c r="C1543" s="10" t="s">
        <v>11</v>
      </c>
      <c r="D1543" s="11" t="s">
        <v>2701</v>
      </c>
      <c r="E1543" s="10" t="s">
        <v>103</v>
      </c>
      <c r="F1543" s="12">
        <v>295</v>
      </c>
      <c r="G1543" s="13"/>
      <c r="H1543" s="13">
        <v>0</v>
      </c>
      <c r="I1543" s="13">
        <f>ROUND(F1543 * H1543, 2)</f>
        <v>0</v>
      </c>
      <c r="K1543"/>
    </row>
    <row r="1544" spans="1:11" ht="24" customHeight="1">
      <c r="A1544" s="10" t="s">
        <v>2382</v>
      </c>
      <c r="B1544" s="10" t="s">
        <v>329</v>
      </c>
      <c r="C1544" s="10" t="s">
        <v>7</v>
      </c>
      <c r="D1544" s="11" t="s">
        <v>330</v>
      </c>
      <c r="E1544" s="10" t="s">
        <v>2727</v>
      </c>
      <c r="F1544" s="12">
        <v>1328.4</v>
      </c>
      <c r="G1544" s="13"/>
      <c r="H1544" s="13">
        <v>0</v>
      </c>
      <c r="I1544" s="13">
        <f>ROUND(F1544 * H1544, 2)</f>
        <v>0</v>
      </c>
      <c r="K1544"/>
    </row>
    <row r="1545" spans="1:11" ht="24" customHeight="1">
      <c r="A1545" s="14" t="s">
        <v>2383</v>
      </c>
      <c r="B1545" s="14"/>
      <c r="C1545" s="14"/>
      <c r="D1545" s="15" t="s">
        <v>837</v>
      </c>
      <c r="E1545" s="15" t="s">
        <v>2626</v>
      </c>
      <c r="F1545" s="16"/>
      <c r="G1545" s="17"/>
      <c r="H1545" s="17"/>
      <c r="I1545" s="18"/>
      <c r="K1545"/>
    </row>
    <row r="1546" spans="1:11" ht="24" customHeight="1">
      <c r="A1546" s="19" t="s">
        <v>2384</v>
      </c>
      <c r="B1546" s="19" t="s">
        <v>681</v>
      </c>
      <c r="C1546" s="19" t="s">
        <v>39</v>
      </c>
      <c r="D1546" s="20" t="s">
        <v>1025</v>
      </c>
      <c r="E1546" s="19" t="s">
        <v>316</v>
      </c>
      <c r="F1546" s="21">
        <v>22</v>
      </c>
      <c r="G1546" s="22"/>
      <c r="H1546" s="22">
        <v>0</v>
      </c>
      <c r="I1546" s="22">
        <f t="shared" ref="I1546:I1552" si="88">ROUND(F1546 * H1546, 2)</f>
        <v>0</v>
      </c>
      <c r="K1546"/>
    </row>
    <row r="1547" spans="1:11" ht="24" customHeight="1">
      <c r="A1547" s="19" t="s">
        <v>2385</v>
      </c>
      <c r="B1547" s="19" t="s">
        <v>838</v>
      </c>
      <c r="C1547" s="19" t="s">
        <v>39</v>
      </c>
      <c r="D1547" s="20" t="s">
        <v>1059</v>
      </c>
      <c r="E1547" s="19" t="s">
        <v>103</v>
      </c>
      <c r="F1547" s="21">
        <v>772.14</v>
      </c>
      <c r="G1547" s="22"/>
      <c r="H1547" s="22">
        <v>0</v>
      </c>
      <c r="I1547" s="22">
        <f t="shared" si="88"/>
        <v>0</v>
      </c>
      <c r="K1547"/>
    </row>
    <row r="1548" spans="1:11" ht="24" customHeight="1">
      <c r="A1548" s="19" t="s">
        <v>2386</v>
      </c>
      <c r="B1548" s="19" t="s">
        <v>839</v>
      </c>
      <c r="C1548" s="19" t="s">
        <v>39</v>
      </c>
      <c r="D1548" s="20" t="s">
        <v>1060</v>
      </c>
      <c r="E1548" s="19" t="s">
        <v>103</v>
      </c>
      <c r="F1548" s="21">
        <v>18.68</v>
      </c>
      <c r="G1548" s="22"/>
      <c r="H1548" s="22">
        <v>0</v>
      </c>
      <c r="I1548" s="22">
        <f t="shared" si="88"/>
        <v>0</v>
      </c>
      <c r="K1548"/>
    </row>
    <row r="1549" spans="1:11" ht="24" customHeight="1">
      <c r="A1549" s="19" t="s">
        <v>2387</v>
      </c>
      <c r="B1549" s="19" t="s">
        <v>840</v>
      </c>
      <c r="C1549" s="19" t="s">
        <v>39</v>
      </c>
      <c r="D1549" s="20" t="s">
        <v>1061</v>
      </c>
      <c r="E1549" s="19" t="s">
        <v>316</v>
      </c>
      <c r="F1549" s="21">
        <v>4</v>
      </c>
      <c r="G1549" s="22"/>
      <c r="H1549" s="22">
        <v>0</v>
      </c>
      <c r="I1549" s="22">
        <f t="shared" si="88"/>
        <v>0</v>
      </c>
      <c r="K1549"/>
    </row>
    <row r="1550" spans="1:11" ht="24" customHeight="1">
      <c r="A1550" s="19" t="s">
        <v>2388</v>
      </c>
      <c r="B1550" s="19" t="s">
        <v>841</v>
      </c>
      <c r="C1550" s="19" t="s">
        <v>39</v>
      </c>
      <c r="D1550" s="20" t="s">
        <v>1062</v>
      </c>
      <c r="E1550" s="19" t="s">
        <v>316</v>
      </c>
      <c r="F1550" s="21">
        <v>8</v>
      </c>
      <c r="G1550" s="22"/>
      <c r="H1550" s="22">
        <v>0</v>
      </c>
      <c r="I1550" s="22">
        <f t="shared" si="88"/>
        <v>0</v>
      </c>
      <c r="K1550"/>
    </row>
    <row r="1551" spans="1:11" ht="24" customHeight="1">
      <c r="A1551" s="19" t="s">
        <v>2389</v>
      </c>
      <c r="B1551" s="19" t="s">
        <v>842</v>
      </c>
      <c r="C1551" s="19" t="s">
        <v>39</v>
      </c>
      <c r="D1551" s="20" t="s">
        <v>2720</v>
      </c>
      <c r="E1551" s="19" t="s">
        <v>103</v>
      </c>
      <c r="F1551" s="21">
        <v>4.9000000000000004</v>
      </c>
      <c r="G1551" s="22"/>
      <c r="H1551" s="22">
        <v>0</v>
      </c>
      <c r="I1551" s="22">
        <f t="shared" si="88"/>
        <v>0</v>
      </c>
      <c r="K1551"/>
    </row>
    <row r="1552" spans="1:11" ht="24" customHeight="1">
      <c r="A1552" s="19" t="s">
        <v>2390</v>
      </c>
      <c r="B1552" s="19" t="s">
        <v>843</v>
      </c>
      <c r="C1552" s="19" t="s">
        <v>39</v>
      </c>
      <c r="D1552" s="20" t="s">
        <v>844</v>
      </c>
      <c r="E1552" s="19" t="s">
        <v>316</v>
      </c>
      <c r="F1552" s="21">
        <v>8</v>
      </c>
      <c r="G1552" s="22"/>
      <c r="H1552" s="22">
        <v>0</v>
      </c>
      <c r="I1552" s="22">
        <f t="shared" si="88"/>
        <v>0</v>
      </c>
      <c r="K1552"/>
    </row>
    <row r="1553" spans="1:11" ht="24" customHeight="1">
      <c r="A1553" s="2" t="s">
        <v>2391</v>
      </c>
      <c r="B1553" s="2"/>
      <c r="C1553" s="2"/>
      <c r="D1553" s="3" t="s">
        <v>845</v>
      </c>
      <c r="E1553" s="3" t="s">
        <v>2626</v>
      </c>
      <c r="F1553" s="4"/>
      <c r="G1553" s="5"/>
      <c r="H1553" s="5"/>
      <c r="I1553" s="6"/>
      <c r="K1553"/>
    </row>
    <row r="1554" spans="1:11" ht="24" customHeight="1">
      <c r="A1554" s="14" t="s">
        <v>2392</v>
      </c>
      <c r="B1554" s="14"/>
      <c r="C1554" s="14"/>
      <c r="D1554" s="15" t="s">
        <v>830</v>
      </c>
      <c r="E1554" s="15" t="s">
        <v>2626</v>
      </c>
      <c r="F1554" s="16"/>
      <c r="G1554" s="17"/>
      <c r="H1554" s="17"/>
      <c r="I1554" s="18"/>
      <c r="K1554"/>
    </row>
    <row r="1555" spans="1:11" ht="24" customHeight="1">
      <c r="A1555" s="10" t="s">
        <v>2393</v>
      </c>
      <c r="B1555" s="10" t="s">
        <v>228</v>
      </c>
      <c r="C1555" s="10" t="s">
        <v>39</v>
      </c>
      <c r="D1555" s="11" t="s">
        <v>229</v>
      </c>
      <c r="E1555" s="10" t="s">
        <v>103</v>
      </c>
      <c r="F1555" s="12">
        <v>87</v>
      </c>
      <c r="G1555" s="13"/>
      <c r="H1555" s="13">
        <v>0</v>
      </c>
      <c r="I1555" s="13">
        <f>ROUND(F1555 * H1555, 2)</f>
        <v>0</v>
      </c>
      <c r="K1555"/>
    </row>
    <row r="1556" spans="1:11" ht="32.25" customHeight="1">
      <c r="A1556" s="10" t="s">
        <v>2394</v>
      </c>
      <c r="B1556" s="10" t="s">
        <v>132</v>
      </c>
      <c r="C1556" s="10" t="s">
        <v>39</v>
      </c>
      <c r="D1556" s="11" t="s">
        <v>133</v>
      </c>
      <c r="E1556" s="10" t="s">
        <v>103</v>
      </c>
      <c r="F1556" s="12">
        <v>87</v>
      </c>
      <c r="G1556" s="13"/>
      <c r="H1556" s="13">
        <v>0</v>
      </c>
      <c r="I1556" s="13">
        <f>ROUND(F1556 * H1556, 2)</f>
        <v>0</v>
      </c>
      <c r="K1556"/>
    </row>
    <row r="1557" spans="1:11" ht="24" customHeight="1">
      <c r="A1557" s="14" t="s">
        <v>2395</v>
      </c>
      <c r="B1557" s="14"/>
      <c r="C1557" s="14"/>
      <c r="D1557" s="15" t="s">
        <v>44</v>
      </c>
      <c r="E1557" s="15" t="s">
        <v>2626</v>
      </c>
      <c r="F1557" s="16"/>
      <c r="G1557" s="17"/>
      <c r="H1557" s="17"/>
      <c r="I1557" s="18"/>
      <c r="K1557"/>
    </row>
    <row r="1558" spans="1:11" ht="24" customHeight="1">
      <c r="A1558" s="10" t="s">
        <v>2396</v>
      </c>
      <c r="B1558" s="10" t="s">
        <v>45</v>
      </c>
      <c r="C1558" s="10" t="s">
        <v>39</v>
      </c>
      <c r="D1558" s="11" t="s">
        <v>46</v>
      </c>
      <c r="E1558" s="10" t="s">
        <v>21</v>
      </c>
      <c r="F1558" s="12">
        <v>12.1365</v>
      </c>
      <c r="G1558" s="13"/>
      <c r="H1558" s="13">
        <v>0</v>
      </c>
      <c r="I1558" s="13">
        <f t="shared" ref="I1558:I1564" si="89">ROUND(F1558 * H1558, 2)</f>
        <v>0</v>
      </c>
      <c r="K1558"/>
    </row>
    <row r="1559" spans="1:11" ht="24" customHeight="1">
      <c r="A1559" s="10" t="s">
        <v>2397</v>
      </c>
      <c r="B1559" s="10" t="s">
        <v>47</v>
      </c>
      <c r="C1559" s="10" t="s">
        <v>39</v>
      </c>
      <c r="D1559" s="11" t="s">
        <v>48</v>
      </c>
      <c r="E1559" s="10" t="s">
        <v>21</v>
      </c>
      <c r="F1559" s="12">
        <v>68.773499999999999</v>
      </c>
      <c r="G1559" s="13"/>
      <c r="H1559" s="13">
        <v>0</v>
      </c>
      <c r="I1559" s="13">
        <f t="shared" si="89"/>
        <v>0</v>
      </c>
      <c r="K1559"/>
    </row>
    <row r="1560" spans="1:11" ht="24" customHeight="1">
      <c r="A1560" s="10" t="s">
        <v>2398</v>
      </c>
      <c r="B1560" s="10" t="s">
        <v>145</v>
      </c>
      <c r="C1560" s="10" t="s">
        <v>39</v>
      </c>
      <c r="D1560" s="11" t="s">
        <v>146</v>
      </c>
      <c r="E1560" s="10" t="s">
        <v>13</v>
      </c>
      <c r="F1560" s="12">
        <v>65.25</v>
      </c>
      <c r="G1560" s="13"/>
      <c r="H1560" s="13">
        <v>0</v>
      </c>
      <c r="I1560" s="13">
        <f t="shared" si="89"/>
        <v>0</v>
      </c>
      <c r="K1560"/>
    </row>
    <row r="1561" spans="1:11" ht="36" customHeight="1">
      <c r="A1561" s="10" t="s">
        <v>2399</v>
      </c>
      <c r="B1561" s="10" t="s">
        <v>513</v>
      </c>
      <c r="C1561" s="10" t="s">
        <v>11</v>
      </c>
      <c r="D1561" s="11" t="s">
        <v>514</v>
      </c>
      <c r="E1561" s="10" t="s">
        <v>21</v>
      </c>
      <c r="F1561" s="12">
        <v>23.366814399999999</v>
      </c>
      <c r="G1561" s="13"/>
      <c r="H1561" s="13">
        <v>0</v>
      </c>
      <c r="I1561" s="13">
        <f t="shared" si="89"/>
        <v>0</v>
      </c>
      <c r="K1561"/>
    </row>
    <row r="1562" spans="1:11" ht="58.5" customHeight="1">
      <c r="A1562" s="10" t="s">
        <v>2400</v>
      </c>
      <c r="B1562" s="10" t="s">
        <v>515</v>
      </c>
      <c r="C1562" s="10" t="s">
        <v>11</v>
      </c>
      <c r="D1562" s="11" t="s">
        <v>516</v>
      </c>
      <c r="E1562" s="10" t="s">
        <v>21</v>
      </c>
      <c r="F1562" s="12">
        <v>54.81</v>
      </c>
      <c r="G1562" s="13"/>
      <c r="H1562" s="13">
        <v>0</v>
      </c>
      <c r="I1562" s="13">
        <f t="shared" si="89"/>
        <v>0</v>
      </c>
      <c r="K1562"/>
    </row>
    <row r="1563" spans="1:11" ht="24" customHeight="1">
      <c r="A1563" s="10" t="s">
        <v>2401</v>
      </c>
      <c r="B1563" s="10" t="s">
        <v>153</v>
      </c>
      <c r="C1563" s="10" t="s">
        <v>39</v>
      </c>
      <c r="D1563" s="11" t="s">
        <v>154</v>
      </c>
      <c r="E1563" s="10" t="s">
        <v>21</v>
      </c>
      <c r="F1563" s="12">
        <v>2.7331856000000001</v>
      </c>
      <c r="G1563" s="13"/>
      <c r="H1563" s="13">
        <v>0</v>
      </c>
      <c r="I1563" s="13">
        <f t="shared" si="89"/>
        <v>0</v>
      </c>
      <c r="K1563"/>
    </row>
    <row r="1564" spans="1:11" ht="24" customHeight="1">
      <c r="A1564" s="10" t="s">
        <v>2402</v>
      </c>
      <c r="B1564" s="10" t="s">
        <v>151</v>
      </c>
      <c r="C1564" s="10" t="s">
        <v>39</v>
      </c>
      <c r="D1564" s="11" t="s">
        <v>152</v>
      </c>
      <c r="E1564" s="10" t="s">
        <v>2725</v>
      </c>
      <c r="F1564" s="12">
        <v>53.2971194</v>
      </c>
      <c r="G1564" s="13"/>
      <c r="H1564" s="13">
        <v>0</v>
      </c>
      <c r="I1564" s="13">
        <f t="shared" si="89"/>
        <v>0</v>
      </c>
      <c r="K1564"/>
    </row>
    <row r="1565" spans="1:11" ht="24" customHeight="1">
      <c r="A1565" s="14" t="s">
        <v>2403</v>
      </c>
      <c r="B1565" s="14"/>
      <c r="C1565" s="14"/>
      <c r="D1565" s="15" t="s">
        <v>517</v>
      </c>
      <c r="E1565" s="15" t="s">
        <v>2626</v>
      </c>
      <c r="F1565" s="16"/>
      <c r="G1565" s="17"/>
      <c r="H1565" s="17"/>
      <c r="I1565" s="18"/>
      <c r="K1565"/>
    </row>
    <row r="1566" spans="1:11" ht="50.25" customHeight="1">
      <c r="A1566" s="10" t="s">
        <v>2404</v>
      </c>
      <c r="B1566" s="10" t="s">
        <v>835</v>
      </c>
      <c r="C1566" s="10" t="s">
        <v>11</v>
      </c>
      <c r="D1566" s="11" t="s">
        <v>2631</v>
      </c>
      <c r="E1566" s="10" t="s">
        <v>103</v>
      </c>
      <c r="F1566" s="12">
        <v>87</v>
      </c>
      <c r="G1566" s="13"/>
      <c r="H1566" s="13">
        <v>0</v>
      </c>
      <c r="I1566" s="13">
        <f>ROUND(F1566 * H1566, 2)</f>
        <v>0</v>
      </c>
      <c r="K1566"/>
    </row>
    <row r="1567" spans="1:11" ht="24" customHeight="1">
      <c r="A1567" s="14" t="s">
        <v>2405</v>
      </c>
      <c r="B1567" s="14"/>
      <c r="C1567" s="14"/>
      <c r="D1567" s="15" t="s">
        <v>820</v>
      </c>
      <c r="E1567" s="15" t="s">
        <v>2626</v>
      </c>
      <c r="F1567" s="16"/>
      <c r="G1567" s="17"/>
      <c r="H1567" s="17"/>
      <c r="I1567" s="18"/>
      <c r="K1567"/>
    </row>
    <row r="1568" spans="1:11" ht="24" customHeight="1">
      <c r="A1568" s="19" t="s">
        <v>2406</v>
      </c>
      <c r="B1568" s="19" t="s">
        <v>839</v>
      </c>
      <c r="C1568" s="19" t="s">
        <v>39</v>
      </c>
      <c r="D1568" s="20" t="s">
        <v>1060</v>
      </c>
      <c r="E1568" s="19" t="s">
        <v>103</v>
      </c>
      <c r="F1568" s="21">
        <v>87</v>
      </c>
      <c r="G1568" s="22"/>
      <c r="H1568" s="22">
        <v>0</v>
      </c>
      <c r="I1568" s="22">
        <f>ROUND(F1568 * H1568, 2)</f>
        <v>0</v>
      </c>
      <c r="K1568"/>
    </row>
    <row r="1569" spans="1:11" ht="24" customHeight="1">
      <c r="A1569" s="19" t="s">
        <v>2407</v>
      </c>
      <c r="B1569" s="19" t="s">
        <v>2408</v>
      </c>
      <c r="C1569" s="19" t="s">
        <v>39</v>
      </c>
      <c r="D1569" s="20" t="s">
        <v>1090</v>
      </c>
      <c r="E1569" s="19" t="s">
        <v>316</v>
      </c>
      <c r="F1569" s="21">
        <v>2</v>
      </c>
      <c r="G1569" s="22"/>
      <c r="H1569" s="22">
        <v>0</v>
      </c>
      <c r="I1569" s="22">
        <f>ROUND(F1569 * H1569, 2)</f>
        <v>0</v>
      </c>
      <c r="K1569"/>
    </row>
    <row r="1570" spans="1:11" ht="24" customHeight="1">
      <c r="A1570" s="19" t="s">
        <v>2409</v>
      </c>
      <c r="B1570" s="19" t="s">
        <v>2410</v>
      </c>
      <c r="C1570" s="19" t="s">
        <v>39</v>
      </c>
      <c r="D1570" s="20" t="s">
        <v>1091</v>
      </c>
      <c r="E1570" s="19" t="s">
        <v>316</v>
      </c>
      <c r="F1570" s="21">
        <v>6</v>
      </c>
      <c r="G1570" s="22"/>
      <c r="H1570" s="22">
        <v>0</v>
      </c>
      <c r="I1570" s="22">
        <f>ROUND(F1570 * H1570, 2)</f>
        <v>0</v>
      </c>
      <c r="K1570"/>
    </row>
    <row r="1571" spans="1:11" ht="24" customHeight="1">
      <c r="A1571" s="19" t="s">
        <v>2411</v>
      </c>
      <c r="B1571" s="19" t="s">
        <v>2412</v>
      </c>
      <c r="C1571" s="19" t="s">
        <v>39</v>
      </c>
      <c r="D1571" s="20" t="s">
        <v>1092</v>
      </c>
      <c r="E1571" s="19" t="s">
        <v>316</v>
      </c>
      <c r="F1571" s="21">
        <v>2</v>
      </c>
      <c r="G1571" s="22"/>
      <c r="H1571" s="22">
        <v>0</v>
      </c>
      <c r="I1571" s="22">
        <f>ROUND(F1571 * H1571, 2)</f>
        <v>0</v>
      </c>
      <c r="K1571"/>
    </row>
    <row r="1572" spans="1:11" ht="24" customHeight="1">
      <c r="A1572" s="19" t="s">
        <v>2413</v>
      </c>
      <c r="B1572" s="19" t="s">
        <v>2414</v>
      </c>
      <c r="C1572" s="19" t="s">
        <v>39</v>
      </c>
      <c r="D1572" s="20" t="s">
        <v>1093</v>
      </c>
      <c r="E1572" s="19" t="s">
        <v>316</v>
      </c>
      <c r="F1572" s="21">
        <v>4</v>
      </c>
      <c r="G1572" s="22"/>
      <c r="H1572" s="22">
        <v>0</v>
      </c>
      <c r="I1572" s="22">
        <f>ROUND(F1572 * H1572, 2)</f>
        <v>0</v>
      </c>
      <c r="K1572"/>
    </row>
    <row r="1573" spans="1:11" ht="24" customHeight="1">
      <c r="A1573" s="2" t="s">
        <v>2415</v>
      </c>
      <c r="B1573" s="2"/>
      <c r="C1573" s="2"/>
      <c r="D1573" s="3" t="s">
        <v>847</v>
      </c>
      <c r="E1573" s="3" t="s">
        <v>2626</v>
      </c>
      <c r="F1573" s="4"/>
      <c r="G1573" s="5"/>
      <c r="H1573" s="5"/>
      <c r="I1573" s="6"/>
      <c r="K1573"/>
    </row>
    <row r="1574" spans="1:11" ht="24" customHeight="1">
      <c r="A1574" s="14" t="s">
        <v>2416</v>
      </c>
      <c r="B1574" s="14"/>
      <c r="C1574" s="14"/>
      <c r="D1574" s="15" t="s">
        <v>831</v>
      </c>
      <c r="E1574" s="15" t="s">
        <v>2626</v>
      </c>
      <c r="F1574" s="16"/>
      <c r="G1574" s="17"/>
      <c r="H1574" s="17"/>
      <c r="I1574" s="18"/>
      <c r="K1574"/>
    </row>
    <row r="1575" spans="1:11" ht="24" customHeight="1">
      <c r="A1575" s="10" t="s">
        <v>2417</v>
      </c>
      <c r="B1575" s="10" t="s">
        <v>511</v>
      </c>
      <c r="C1575" s="10" t="s">
        <v>39</v>
      </c>
      <c r="D1575" s="11" t="s">
        <v>512</v>
      </c>
      <c r="E1575" s="10" t="s">
        <v>103</v>
      </c>
      <c r="F1575" s="12">
        <v>17.059999999999999</v>
      </c>
      <c r="G1575" s="13"/>
      <c r="H1575" s="13">
        <v>0</v>
      </c>
      <c r="I1575" s="13">
        <f>ROUND(F1575 * H1575, 2)</f>
        <v>0</v>
      </c>
      <c r="K1575"/>
    </row>
    <row r="1576" spans="1:11" ht="24" customHeight="1">
      <c r="A1576" s="10" t="s">
        <v>2418</v>
      </c>
      <c r="B1576" s="10" t="s">
        <v>139</v>
      </c>
      <c r="C1576" s="10" t="s">
        <v>39</v>
      </c>
      <c r="D1576" s="11" t="s">
        <v>140</v>
      </c>
      <c r="E1576" s="10" t="s">
        <v>316</v>
      </c>
      <c r="F1576" s="12">
        <v>6</v>
      </c>
      <c r="G1576" s="13"/>
      <c r="H1576" s="13">
        <v>0</v>
      </c>
      <c r="I1576" s="13">
        <f>ROUND(F1576 * H1576, 2)</f>
        <v>0</v>
      </c>
      <c r="K1576"/>
    </row>
    <row r="1577" spans="1:11" ht="24" customHeight="1">
      <c r="A1577" s="14" t="s">
        <v>2419</v>
      </c>
      <c r="B1577" s="14"/>
      <c r="C1577" s="14"/>
      <c r="D1577" s="15" t="s">
        <v>44</v>
      </c>
      <c r="E1577" s="15" t="s">
        <v>2626</v>
      </c>
      <c r="F1577" s="16"/>
      <c r="G1577" s="17"/>
      <c r="H1577" s="17"/>
      <c r="I1577" s="18"/>
      <c r="K1577"/>
    </row>
    <row r="1578" spans="1:11" ht="36" customHeight="1">
      <c r="A1578" s="10" t="s">
        <v>2420</v>
      </c>
      <c r="B1578" s="10" t="s">
        <v>45</v>
      </c>
      <c r="C1578" s="10" t="s">
        <v>39</v>
      </c>
      <c r="D1578" s="11" t="s">
        <v>46</v>
      </c>
      <c r="E1578" s="10" t="s">
        <v>21</v>
      </c>
      <c r="F1578" s="12">
        <v>23.8</v>
      </c>
      <c r="G1578" s="13"/>
      <c r="H1578" s="13">
        <v>0</v>
      </c>
      <c r="I1578" s="13">
        <f t="shared" ref="I1578:I1584" si="90">ROUND(F1578 * H1578, 2)</f>
        <v>0</v>
      </c>
      <c r="K1578"/>
    </row>
    <row r="1579" spans="1:11" ht="24" customHeight="1">
      <c r="A1579" s="10" t="s">
        <v>2421</v>
      </c>
      <c r="B1579" s="10" t="s">
        <v>47</v>
      </c>
      <c r="C1579" s="10" t="s">
        <v>39</v>
      </c>
      <c r="D1579" s="11" t="s">
        <v>48</v>
      </c>
      <c r="E1579" s="10" t="s">
        <v>21</v>
      </c>
      <c r="F1579" s="12">
        <v>134.85</v>
      </c>
      <c r="G1579" s="13"/>
      <c r="H1579" s="13">
        <v>0</v>
      </c>
      <c r="I1579" s="13">
        <f t="shared" si="90"/>
        <v>0</v>
      </c>
      <c r="K1579"/>
    </row>
    <row r="1580" spans="1:11" ht="24" customHeight="1">
      <c r="A1580" s="10" t="s">
        <v>2422</v>
      </c>
      <c r="B1580" s="10" t="s">
        <v>145</v>
      </c>
      <c r="C1580" s="10" t="s">
        <v>39</v>
      </c>
      <c r="D1580" s="11" t="s">
        <v>146</v>
      </c>
      <c r="E1580" s="10" t="s">
        <v>13</v>
      </c>
      <c r="F1580" s="12">
        <v>127.94</v>
      </c>
      <c r="G1580" s="13"/>
      <c r="H1580" s="13">
        <v>0</v>
      </c>
      <c r="I1580" s="13">
        <f t="shared" si="90"/>
        <v>0</v>
      </c>
      <c r="K1580"/>
    </row>
    <row r="1581" spans="1:11" ht="24" customHeight="1">
      <c r="A1581" s="10" t="s">
        <v>2423</v>
      </c>
      <c r="B1581" s="10" t="s">
        <v>513</v>
      </c>
      <c r="C1581" s="10" t="s">
        <v>11</v>
      </c>
      <c r="D1581" s="11" t="s">
        <v>514</v>
      </c>
      <c r="E1581" s="10" t="s">
        <v>21</v>
      </c>
      <c r="F1581" s="12">
        <v>41.77</v>
      </c>
      <c r="G1581" s="13"/>
      <c r="H1581" s="13">
        <v>0</v>
      </c>
      <c r="I1581" s="13">
        <f t="shared" si="90"/>
        <v>0</v>
      </c>
      <c r="K1581"/>
    </row>
    <row r="1582" spans="1:11" ht="24" customHeight="1">
      <c r="A1582" s="10" t="s">
        <v>2424</v>
      </c>
      <c r="B1582" s="10" t="s">
        <v>515</v>
      </c>
      <c r="C1582" s="10" t="s">
        <v>11</v>
      </c>
      <c r="D1582" s="11" t="s">
        <v>516</v>
      </c>
      <c r="E1582" s="10" t="s">
        <v>21</v>
      </c>
      <c r="F1582" s="12">
        <v>113.87</v>
      </c>
      <c r="G1582" s="13"/>
      <c r="H1582" s="13">
        <v>0</v>
      </c>
      <c r="I1582" s="13">
        <f t="shared" si="90"/>
        <v>0</v>
      </c>
      <c r="K1582"/>
    </row>
    <row r="1583" spans="1:11" ht="24" customHeight="1">
      <c r="A1583" s="10" t="s">
        <v>2425</v>
      </c>
      <c r="B1583" s="10" t="s">
        <v>153</v>
      </c>
      <c r="C1583" s="10" t="s">
        <v>39</v>
      </c>
      <c r="D1583" s="11" t="s">
        <v>154</v>
      </c>
      <c r="E1583" s="10" t="s">
        <v>21</v>
      </c>
      <c r="F1583" s="12">
        <v>3.01</v>
      </c>
      <c r="G1583" s="13"/>
      <c r="H1583" s="13">
        <v>0</v>
      </c>
      <c r="I1583" s="13">
        <f t="shared" si="90"/>
        <v>0</v>
      </c>
      <c r="K1583"/>
    </row>
    <row r="1584" spans="1:11" ht="24" customHeight="1">
      <c r="A1584" s="10" t="s">
        <v>2426</v>
      </c>
      <c r="B1584" s="10" t="s">
        <v>151</v>
      </c>
      <c r="C1584" s="10" t="s">
        <v>39</v>
      </c>
      <c r="D1584" s="11" t="s">
        <v>152</v>
      </c>
      <c r="E1584" s="10" t="s">
        <v>2725</v>
      </c>
      <c r="F1584" s="12">
        <v>58.78</v>
      </c>
      <c r="G1584" s="13"/>
      <c r="H1584" s="13">
        <v>0</v>
      </c>
      <c r="I1584" s="13">
        <f t="shared" si="90"/>
        <v>0</v>
      </c>
      <c r="K1584"/>
    </row>
    <row r="1585" spans="1:11" ht="24" customHeight="1">
      <c r="A1585" s="14" t="s">
        <v>2427</v>
      </c>
      <c r="B1585" s="14"/>
      <c r="C1585" s="14"/>
      <c r="D1585" s="15" t="s">
        <v>517</v>
      </c>
      <c r="E1585" s="15" t="s">
        <v>2626</v>
      </c>
      <c r="F1585" s="16"/>
      <c r="G1585" s="17"/>
      <c r="H1585" s="17"/>
      <c r="I1585" s="18"/>
      <c r="K1585"/>
    </row>
    <row r="1586" spans="1:11" ht="51" customHeight="1">
      <c r="A1586" s="10" t="s">
        <v>2428</v>
      </c>
      <c r="B1586" s="10" t="s">
        <v>1209</v>
      </c>
      <c r="C1586" s="10" t="s">
        <v>11</v>
      </c>
      <c r="D1586" s="11" t="s">
        <v>2630</v>
      </c>
      <c r="E1586" s="10" t="s">
        <v>103</v>
      </c>
      <c r="F1586" s="12">
        <v>170.59</v>
      </c>
      <c r="G1586" s="13"/>
      <c r="H1586" s="13">
        <v>0</v>
      </c>
      <c r="I1586" s="13">
        <f>ROUND(F1586 * H1586, 2)</f>
        <v>0</v>
      </c>
      <c r="K1586"/>
    </row>
    <row r="1587" spans="1:11" ht="24" customHeight="1">
      <c r="A1587" s="14" t="s">
        <v>2429</v>
      </c>
      <c r="B1587" s="14"/>
      <c r="C1587" s="14"/>
      <c r="D1587" s="15" t="s">
        <v>820</v>
      </c>
      <c r="E1587" s="15" t="s">
        <v>2626</v>
      </c>
      <c r="F1587" s="16"/>
      <c r="G1587" s="17"/>
      <c r="H1587" s="17"/>
      <c r="I1587" s="18"/>
      <c r="K1587"/>
    </row>
    <row r="1588" spans="1:11" ht="24" customHeight="1">
      <c r="A1588" s="19" t="s">
        <v>2430</v>
      </c>
      <c r="B1588" s="19" t="s">
        <v>848</v>
      </c>
      <c r="C1588" s="19" t="s">
        <v>846</v>
      </c>
      <c r="D1588" s="20" t="s">
        <v>2702</v>
      </c>
      <c r="E1588" s="19" t="s">
        <v>103</v>
      </c>
      <c r="F1588" s="21">
        <v>85.3</v>
      </c>
      <c r="G1588" s="22"/>
      <c r="H1588" s="22">
        <v>0</v>
      </c>
      <c r="I1588" s="22">
        <f>ROUND(F1588 * H1588, 2)</f>
        <v>0</v>
      </c>
      <c r="K1588"/>
    </row>
    <row r="1589" spans="1:11" ht="24" customHeight="1">
      <c r="A1589" s="19" t="s">
        <v>2431</v>
      </c>
      <c r="B1589" s="19" t="s">
        <v>558</v>
      </c>
      <c r="C1589" s="19" t="s">
        <v>11</v>
      </c>
      <c r="D1589" s="20" t="s">
        <v>559</v>
      </c>
      <c r="E1589" s="19" t="s">
        <v>316</v>
      </c>
      <c r="F1589" s="21">
        <v>1</v>
      </c>
      <c r="G1589" s="22"/>
      <c r="H1589" s="22">
        <v>0</v>
      </c>
      <c r="I1589" s="22">
        <f>ROUND(F1589 * H1589, 2)</f>
        <v>0</v>
      </c>
      <c r="K1589"/>
    </row>
    <row r="1590" spans="1:11" ht="30.75" customHeight="1">
      <c r="A1590" s="10" t="s">
        <v>2432</v>
      </c>
      <c r="B1590" s="10">
        <v>5271</v>
      </c>
      <c r="C1590" s="10" t="s">
        <v>314</v>
      </c>
      <c r="D1590" s="11" t="s">
        <v>2721</v>
      </c>
      <c r="E1590" s="10" t="s">
        <v>316</v>
      </c>
      <c r="F1590" s="12">
        <v>3</v>
      </c>
      <c r="G1590" s="13"/>
      <c r="H1590" s="13">
        <v>0</v>
      </c>
      <c r="I1590" s="13">
        <f>ROUND(F1590 * H1590, 2)</f>
        <v>0</v>
      </c>
      <c r="K1590" s="78"/>
    </row>
    <row r="1591" spans="1:11" ht="24" customHeight="1">
      <c r="A1591" s="2" t="s">
        <v>2433</v>
      </c>
      <c r="B1591" s="2"/>
      <c r="C1591" s="2"/>
      <c r="D1591" s="3" t="s">
        <v>849</v>
      </c>
      <c r="E1591" s="3" t="s">
        <v>2626</v>
      </c>
      <c r="F1591" s="4"/>
      <c r="G1591" s="5"/>
      <c r="H1591" s="5"/>
      <c r="I1591" s="6"/>
      <c r="K1591"/>
    </row>
    <row r="1592" spans="1:11" ht="24" customHeight="1">
      <c r="A1592" s="14" t="s">
        <v>1110</v>
      </c>
      <c r="B1592" s="14"/>
      <c r="C1592" s="14"/>
      <c r="D1592" s="15" t="s">
        <v>830</v>
      </c>
      <c r="E1592" s="15" t="s">
        <v>2626</v>
      </c>
      <c r="F1592" s="16"/>
      <c r="G1592" s="17"/>
      <c r="H1592" s="17"/>
      <c r="I1592" s="18"/>
      <c r="K1592"/>
    </row>
    <row r="1593" spans="1:11" ht="24" customHeight="1">
      <c r="A1593" s="10" t="s">
        <v>2434</v>
      </c>
      <c r="B1593" s="10" t="s">
        <v>228</v>
      </c>
      <c r="C1593" s="10" t="s">
        <v>39</v>
      </c>
      <c r="D1593" s="11" t="s">
        <v>229</v>
      </c>
      <c r="E1593" s="10" t="s">
        <v>103</v>
      </c>
      <c r="F1593" s="12">
        <v>498.4</v>
      </c>
      <c r="G1593" s="13"/>
      <c r="H1593" s="13">
        <v>0</v>
      </c>
      <c r="I1593" s="13">
        <f>ROUND(F1593 * H1593, 2)</f>
        <v>0</v>
      </c>
      <c r="K1593"/>
    </row>
    <row r="1594" spans="1:11" ht="24" customHeight="1">
      <c r="A1594" s="10" t="s">
        <v>2435</v>
      </c>
      <c r="B1594" s="10" t="s">
        <v>132</v>
      </c>
      <c r="C1594" s="10" t="s">
        <v>39</v>
      </c>
      <c r="D1594" s="11" t="s">
        <v>133</v>
      </c>
      <c r="E1594" s="10" t="s">
        <v>103</v>
      </c>
      <c r="F1594" s="12">
        <v>498.4</v>
      </c>
      <c r="G1594" s="13"/>
      <c r="H1594" s="13">
        <v>0</v>
      </c>
      <c r="I1594" s="13">
        <f>ROUND(F1594 * H1594, 2)</f>
        <v>0</v>
      </c>
      <c r="K1594"/>
    </row>
    <row r="1595" spans="1:11" ht="24" customHeight="1">
      <c r="A1595" s="14" t="s">
        <v>1111</v>
      </c>
      <c r="B1595" s="14"/>
      <c r="C1595" s="14"/>
      <c r="D1595" s="15" t="s">
        <v>831</v>
      </c>
      <c r="E1595" s="15" t="s">
        <v>2626</v>
      </c>
      <c r="F1595" s="16"/>
      <c r="G1595" s="17"/>
      <c r="H1595" s="17"/>
      <c r="I1595" s="18"/>
      <c r="K1595"/>
    </row>
    <row r="1596" spans="1:11" ht="24" customHeight="1">
      <c r="A1596" s="10" t="s">
        <v>2436</v>
      </c>
      <c r="B1596" s="10" t="s">
        <v>511</v>
      </c>
      <c r="C1596" s="10" t="s">
        <v>39</v>
      </c>
      <c r="D1596" s="11" t="s">
        <v>512</v>
      </c>
      <c r="E1596" s="10" t="s">
        <v>103</v>
      </c>
      <c r="F1596" s="12">
        <v>49.84</v>
      </c>
      <c r="G1596" s="13"/>
      <c r="H1596" s="13">
        <v>0</v>
      </c>
      <c r="I1596" s="13">
        <f>ROUND(F1596 * H1596, 2)</f>
        <v>0</v>
      </c>
      <c r="K1596"/>
    </row>
    <row r="1597" spans="1:11" ht="24" customHeight="1">
      <c r="A1597" s="10" t="s">
        <v>2437</v>
      </c>
      <c r="B1597" s="10" t="s">
        <v>139</v>
      </c>
      <c r="C1597" s="10" t="s">
        <v>39</v>
      </c>
      <c r="D1597" s="11" t="s">
        <v>140</v>
      </c>
      <c r="E1597" s="10" t="s">
        <v>316</v>
      </c>
      <c r="F1597" s="12">
        <v>6</v>
      </c>
      <c r="G1597" s="13"/>
      <c r="H1597" s="13">
        <v>0</v>
      </c>
      <c r="I1597" s="13">
        <f>ROUND(F1597 * H1597, 2)</f>
        <v>0</v>
      </c>
      <c r="K1597"/>
    </row>
    <row r="1598" spans="1:11" ht="24" customHeight="1">
      <c r="A1598" s="14" t="s">
        <v>2438</v>
      </c>
      <c r="B1598" s="14"/>
      <c r="C1598" s="14"/>
      <c r="D1598" s="15" t="s">
        <v>44</v>
      </c>
      <c r="E1598" s="15" t="s">
        <v>2626</v>
      </c>
      <c r="F1598" s="16"/>
      <c r="G1598" s="17"/>
      <c r="H1598" s="17"/>
      <c r="I1598" s="18"/>
      <c r="K1598"/>
    </row>
    <row r="1599" spans="1:11" ht="24" customHeight="1">
      <c r="A1599" s="10" t="s">
        <v>2439</v>
      </c>
      <c r="B1599" s="10" t="s">
        <v>45</v>
      </c>
      <c r="C1599" s="10" t="s">
        <v>39</v>
      </c>
      <c r="D1599" s="11" t="s">
        <v>46</v>
      </c>
      <c r="E1599" s="10" t="s">
        <v>21</v>
      </c>
      <c r="F1599" s="12">
        <v>102.86790000000001</v>
      </c>
      <c r="G1599" s="13"/>
      <c r="H1599" s="13">
        <v>0</v>
      </c>
      <c r="I1599" s="13">
        <f t="shared" ref="I1599:I1607" si="91">ROUND(F1599 * H1599, 2)</f>
        <v>0</v>
      </c>
      <c r="K1599"/>
    </row>
    <row r="1600" spans="1:11" ht="24" customHeight="1">
      <c r="A1600" s="10" t="s">
        <v>2440</v>
      </c>
      <c r="B1600" s="10" t="s">
        <v>47</v>
      </c>
      <c r="C1600" s="10" t="s">
        <v>39</v>
      </c>
      <c r="D1600" s="11" t="s">
        <v>48</v>
      </c>
      <c r="E1600" s="10" t="s">
        <v>21</v>
      </c>
      <c r="F1600" s="12">
        <v>582.91809999999998</v>
      </c>
      <c r="G1600" s="13"/>
      <c r="H1600" s="13">
        <v>0</v>
      </c>
      <c r="I1600" s="13">
        <f t="shared" si="91"/>
        <v>0</v>
      </c>
      <c r="K1600"/>
    </row>
    <row r="1601" spans="1:11" ht="24" customHeight="1">
      <c r="A1601" s="10" t="s">
        <v>2441</v>
      </c>
      <c r="B1601" s="10" t="s">
        <v>145</v>
      </c>
      <c r="C1601" s="10" t="s">
        <v>39</v>
      </c>
      <c r="D1601" s="11" t="s">
        <v>146</v>
      </c>
      <c r="E1601" s="10" t="s">
        <v>13</v>
      </c>
      <c r="F1601" s="12">
        <v>453.38</v>
      </c>
      <c r="G1601" s="13"/>
      <c r="H1601" s="13">
        <v>0</v>
      </c>
      <c r="I1601" s="13">
        <f t="shared" si="91"/>
        <v>0</v>
      </c>
      <c r="K1601"/>
    </row>
    <row r="1602" spans="1:11" ht="24" customHeight="1">
      <c r="A1602" s="10" t="s">
        <v>2442</v>
      </c>
      <c r="B1602" s="10" t="s">
        <v>143</v>
      </c>
      <c r="C1602" s="10" t="s">
        <v>11</v>
      </c>
      <c r="D1602" s="11" t="s">
        <v>144</v>
      </c>
      <c r="E1602" s="10" t="s">
        <v>21</v>
      </c>
      <c r="F1602" s="12">
        <v>245.17207300000001</v>
      </c>
      <c r="G1602" s="13"/>
      <c r="H1602" s="13">
        <v>0</v>
      </c>
      <c r="I1602" s="13">
        <f t="shared" si="91"/>
        <v>0</v>
      </c>
      <c r="K1602"/>
    </row>
    <row r="1603" spans="1:11" ht="36" customHeight="1">
      <c r="A1603" s="10" t="s">
        <v>2443</v>
      </c>
      <c r="B1603" s="10" t="s">
        <v>833</v>
      </c>
      <c r="C1603" s="10" t="s">
        <v>11</v>
      </c>
      <c r="D1603" s="11" t="s">
        <v>834</v>
      </c>
      <c r="E1603" s="10" t="s">
        <v>21</v>
      </c>
      <c r="F1603" s="12">
        <v>245.17207300000001</v>
      </c>
      <c r="G1603" s="13"/>
      <c r="H1603" s="13">
        <v>0</v>
      </c>
      <c r="I1603" s="13">
        <f t="shared" si="91"/>
        <v>0</v>
      </c>
      <c r="K1603"/>
    </row>
    <row r="1604" spans="1:11" ht="58.5" customHeight="1">
      <c r="A1604" s="10" t="s">
        <v>2444</v>
      </c>
      <c r="B1604" s="10" t="s">
        <v>515</v>
      </c>
      <c r="C1604" s="10" t="s">
        <v>11</v>
      </c>
      <c r="D1604" s="11" t="s">
        <v>516</v>
      </c>
      <c r="E1604" s="10" t="s">
        <v>21</v>
      </c>
      <c r="F1604" s="12">
        <v>362.70400000000001</v>
      </c>
      <c r="G1604" s="13"/>
      <c r="H1604" s="13">
        <v>0</v>
      </c>
      <c r="I1604" s="13">
        <f t="shared" si="91"/>
        <v>0</v>
      </c>
      <c r="K1604"/>
    </row>
    <row r="1605" spans="1:11" ht="53.25" customHeight="1">
      <c r="A1605" s="10" t="s">
        <v>2445</v>
      </c>
      <c r="B1605" s="10" t="s">
        <v>233</v>
      </c>
      <c r="C1605" s="10" t="s">
        <v>11</v>
      </c>
      <c r="D1605" s="11" t="s">
        <v>234</v>
      </c>
      <c r="E1605" s="10" t="s">
        <v>2726</v>
      </c>
      <c r="F1605" s="12">
        <v>49.84</v>
      </c>
      <c r="G1605" s="13"/>
      <c r="H1605" s="13">
        <v>0</v>
      </c>
      <c r="I1605" s="13">
        <f t="shared" si="91"/>
        <v>0</v>
      </c>
      <c r="K1605"/>
    </row>
    <row r="1606" spans="1:11" ht="24" customHeight="1">
      <c r="A1606" s="10" t="s">
        <v>2446</v>
      </c>
      <c r="B1606" s="10" t="s">
        <v>153</v>
      </c>
      <c r="C1606" s="10" t="s">
        <v>39</v>
      </c>
      <c r="D1606" s="11" t="s">
        <v>154</v>
      </c>
      <c r="E1606" s="10" t="s">
        <v>21</v>
      </c>
      <c r="F1606" s="12">
        <v>323.08199999999999</v>
      </c>
      <c r="G1606" s="13"/>
      <c r="H1606" s="13">
        <v>0</v>
      </c>
      <c r="I1606" s="13">
        <f t="shared" si="91"/>
        <v>0</v>
      </c>
      <c r="K1606"/>
    </row>
    <row r="1607" spans="1:11" ht="24" customHeight="1">
      <c r="A1607" s="10" t="s">
        <v>2447</v>
      </c>
      <c r="B1607" s="10" t="s">
        <v>151</v>
      </c>
      <c r="C1607" s="10" t="s">
        <v>39</v>
      </c>
      <c r="D1607" s="11" t="s">
        <v>152</v>
      </c>
      <c r="E1607" s="10" t="s">
        <v>2725</v>
      </c>
      <c r="F1607" s="12">
        <v>6300.0990000000002</v>
      </c>
      <c r="G1607" s="13"/>
      <c r="H1607" s="13">
        <v>0</v>
      </c>
      <c r="I1607" s="13">
        <f t="shared" si="91"/>
        <v>0</v>
      </c>
      <c r="K1607"/>
    </row>
    <row r="1608" spans="1:11" ht="24" customHeight="1">
      <c r="A1608" s="14" t="s">
        <v>2448</v>
      </c>
      <c r="B1608" s="14"/>
      <c r="C1608" s="14"/>
      <c r="D1608" s="15" t="s">
        <v>1058</v>
      </c>
      <c r="E1608" s="15" t="s">
        <v>2626</v>
      </c>
      <c r="F1608" s="16"/>
      <c r="G1608" s="17"/>
      <c r="H1608" s="17"/>
      <c r="I1608" s="18"/>
      <c r="K1608"/>
    </row>
    <row r="1609" spans="1:11" ht="24" customHeight="1">
      <c r="A1609" s="10" t="s">
        <v>2449</v>
      </c>
      <c r="B1609" s="10" t="s">
        <v>160</v>
      </c>
      <c r="C1609" s="10" t="s">
        <v>39</v>
      </c>
      <c r="D1609" s="11" t="s">
        <v>955</v>
      </c>
      <c r="E1609" s="10" t="s">
        <v>13</v>
      </c>
      <c r="F1609" s="12">
        <v>923.64</v>
      </c>
      <c r="G1609" s="13"/>
      <c r="H1609" s="13">
        <v>0</v>
      </c>
      <c r="I1609" s="13">
        <f>ROUND(F1609 * H1609, 2)</f>
        <v>0</v>
      </c>
      <c r="K1609"/>
    </row>
    <row r="1610" spans="1:11" ht="24" customHeight="1">
      <c r="A1610" s="14" t="s">
        <v>2450</v>
      </c>
      <c r="B1610" s="14"/>
      <c r="C1610" s="14"/>
      <c r="D1610" s="15" t="s">
        <v>517</v>
      </c>
      <c r="E1610" s="15" t="s">
        <v>2626</v>
      </c>
      <c r="F1610" s="16"/>
      <c r="G1610" s="17"/>
      <c r="H1610" s="17"/>
      <c r="I1610" s="18"/>
      <c r="K1610"/>
    </row>
    <row r="1611" spans="1:11" ht="24" customHeight="1">
      <c r="A1611" s="10" t="s">
        <v>2451</v>
      </c>
      <c r="B1611" s="10" t="s">
        <v>329</v>
      </c>
      <c r="C1611" s="10" t="s">
        <v>7</v>
      </c>
      <c r="D1611" s="11" t="s">
        <v>330</v>
      </c>
      <c r="E1611" s="10" t="s">
        <v>2727</v>
      </c>
      <c r="F1611" s="12">
        <v>1624.6</v>
      </c>
      <c r="G1611" s="13"/>
      <c r="H1611" s="13">
        <v>0</v>
      </c>
      <c r="I1611" s="13">
        <f>ROUND(F1611 * H1611, 2)</f>
        <v>0</v>
      </c>
      <c r="K1611"/>
    </row>
    <row r="1612" spans="1:11" ht="50.25" customHeight="1">
      <c r="A1612" s="10" t="s">
        <v>2452</v>
      </c>
      <c r="B1612" s="10" t="s">
        <v>836</v>
      </c>
      <c r="C1612" s="10" t="s">
        <v>11</v>
      </c>
      <c r="D1612" s="11" t="s">
        <v>2701</v>
      </c>
      <c r="E1612" s="10" t="s">
        <v>103</v>
      </c>
      <c r="F1612" s="12">
        <v>223.8</v>
      </c>
      <c r="G1612" s="13"/>
      <c r="H1612" s="13">
        <v>0</v>
      </c>
      <c r="I1612" s="13">
        <f>ROUND(F1612 * H1612, 2)</f>
        <v>0</v>
      </c>
      <c r="K1612"/>
    </row>
    <row r="1613" spans="1:11" ht="50.25" customHeight="1">
      <c r="A1613" s="10" t="s">
        <v>2453</v>
      </c>
      <c r="B1613" s="10" t="s">
        <v>850</v>
      </c>
      <c r="C1613" s="10" t="s">
        <v>11</v>
      </c>
      <c r="D1613" s="11" t="s">
        <v>2703</v>
      </c>
      <c r="E1613" s="10" t="s">
        <v>103</v>
      </c>
      <c r="F1613" s="12">
        <v>99</v>
      </c>
      <c r="G1613" s="13"/>
      <c r="H1613" s="13">
        <v>0</v>
      </c>
      <c r="I1613" s="13">
        <f>ROUND(F1613 * H1613, 2)</f>
        <v>0</v>
      </c>
      <c r="K1613"/>
    </row>
    <row r="1614" spans="1:11" ht="50.25" customHeight="1">
      <c r="A1614" s="10" t="s">
        <v>2454</v>
      </c>
      <c r="B1614" s="10" t="s">
        <v>851</v>
      </c>
      <c r="C1614" s="10" t="s">
        <v>11</v>
      </c>
      <c r="D1614" s="11" t="s">
        <v>2704</v>
      </c>
      <c r="E1614" s="10" t="s">
        <v>103</v>
      </c>
      <c r="F1614" s="12">
        <v>175.6</v>
      </c>
      <c r="G1614" s="13"/>
      <c r="H1614" s="13">
        <v>0</v>
      </c>
      <c r="I1614" s="13">
        <f>ROUND(F1614 * H1614, 2)</f>
        <v>0</v>
      </c>
      <c r="K1614"/>
    </row>
    <row r="1615" spans="1:11" ht="24" customHeight="1">
      <c r="A1615" s="14" t="s">
        <v>2455</v>
      </c>
      <c r="B1615" s="14"/>
      <c r="C1615" s="14"/>
      <c r="D1615" s="15" t="s">
        <v>530</v>
      </c>
      <c r="E1615" s="15" t="s">
        <v>2626</v>
      </c>
      <c r="F1615" s="16"/>
      <c r="G1615" s="17"/>
      <c r="H1615" s="17"/>
      <c r="I1615" s="18"/>
      <c r="K1615"/>
    </row>
    <row r="1616" spans="1:11" ht="24" customHeight="1">
      <c r="A1616" s="19" t="s">
        <v>2456</v>
      </c>
      <c r="B1616" s="19" t="s">
        <v>681</v>
      </c>
      <c r="C1616" s="19" t="s">
        <v>39</v>
      </c>
      <c r="D1616" s="20" t="s">
        <v>1025</v>
      </c>
      <c r="E1616" s="19" t="s">
        <v>316</v>
      </c>
      <c r="F1616" s="21">
        <v>6</v>
      </c>
      <c r="G1616" s="22"/>
      <c r="H1616" s="22">
        <v>0</v>
      </c>
      <c r="I1616" s="22">
        <f t="shared" ref="I1616:I1626" si="92">ROUND(F1616 * H1616, 2)</f>
        <v>0</v>
      </c>
      <c r="K1616"/>
    </row>
    <row r="1617" spans="1:11" ht="24" customHeight="1">
      <c r="A1617" s="19" t="s">
        <v>2457</v>
      </c>
      <c r="B1617" s="19" t="s">
        <v>838</v>
      </c>
      <c r="C1617" s="19" t="s">
        <v>39</v>
      </c>
      <c r="D1617" s="20" t="s">
        <v>1059</v>
      </c>
      <c r="E1617" s="19" t="s">
        <v>103</v>
      </c>
      <c r="F1617" s="21">
        <v>228.8</v>
      </c>
      <c r="G1617" s="22"/>
      <c r="H1617" s="22">
        <v>0</v>
      </c>
      <c r="I1617" s="22">
        <f t="shared" si="92"/>
        <v>0</v>
      </c>
      <c r="K1617"/>
    </row>
    <row r="1618" spans="1:11" ht="24" customHeight="1">
      <c r="A1618" s="19" t="s">
        <v>2458</v>
      </c>
      <c r="B1618" s="19" t="s">
        <v>852</v>
      </c>
      <c r="C1618" s="19" t="s">
        <v>39</v>
      </c>
      <c r="D1618" s="20" t="s">
        <v>1063</v>
      </c>
      <c r="E1618" s="19" t="s">
        <v>316</v>
      </c>
      <c r="F1618" s="21">
        <v>4</v>
      </c>
      <c r="G1618" s="22"/>
      <c r="H1618" s="22">
        <v>0</v>
      </c>
      <c r="I1618" s="22">
        <f t="shared" si="92"/>
        <v>0</v>
      </c>
      <c r="K1618"/>
    </row>
    <row r="1619" spans="1:11" ht="24" customHeight="1">
      <c r="A1619" s="19" t="s">
        <v>2459</v>
      </c>
      <c r="B1619" s="19" t="s">
        <v>853</v>
      </c>
      <c r="C1619" s="19" t="s">
        <v>39</v>
      </c>
      <c r="D1619" s="20" t="s">
        <v>1064</v>
      </c>
      <c r="E1619" s="19" t="s">
        <v>316</v>
      </c>
      <c r="F1619" s="21">
        <v>2</v>
      </c>
      <c r="G1619" s="22"/>
      <c r="H1619" s="22">
        <v>0</v>
      </c>
      <c r="I1619" s="22">
        <f t="shared" si="92"/>
        <v>0</v>
      </c>
      <c r="K1619"/>
    </row>
    <row r="1620" spans="1:11" ht="24" customHeight="1">
      <c r="A1620" s="19" t="s">
        <v>2460</v>
      </c>
      <c r="B1620" s="19" t="s">
        <v>854</v>
      </c>
      <c r="C1620" s="19" t="s">
        <v>39</v>
      </c>
      <c r="D1620" s="20" t="s">
        <v>1065</v>
      </c>
      <c r="E1620" s="19" t="s">
        <v>316</v>
      </c>
      <c r="F1620" s="21">
        <v>2</v>
      </c>
      <c r="G1620" s="22"/>
      <c r="H1620" s="22">
        <v>0</v>
      </c>
      <c r="I1620" s="22">
        <f t="shared" si="92"/>
        <v>0</v>
      </c>
      <c r="K1620"/>
    </row>
    <row r="1621" spans="1:11" ht="24" customHeight="1">
      <c r="A1621" s="19" t="s">
        <v>2461</v>
      </c>
      <c r="B1621" s="19" t="s">
        <v>855</v>
      </c>
      <c r="C1621" s="19" t="s">
        <v>39</v>
      </c>
      <c r="D1621" s="20" t="s">
        <v>1066</v>
      </c>
      <c r="E1621" s="19" t="s">
        <v>103</v>
      </c>
      <c r="F1621" s="21">
        <v>111.55</v>
      </c>
      <c r="G1621" s="22"/>
      <c r="H1621" s="22">
        <v>0</v>
      </c>
      <c r="I1621" s="22">
        <f t="shared" si="92"/>
        <v>0</v>
      </c>
      <c r="K1621"/>
    </row>
    <row r="1622" spans="1:11" ht="24" customHeight="1">
      <c r="A1622" s="19" t="s">
        <v>2462</v>
      </c>
      <c r="B1622" s="19" t="s">
        <v>856</v>
      </c>
      <c r="C1622" s="19" t="s">
        <v>39</v>
      </c>
      <c r="D1622" s="20" t="s">
        <v>1067</v>
      </c>
      <c r="E1622" s="19" t="s">
        <v>316</v>
      </c>
      <c r="F1622" s="21">
        <v>2</v>
      </c>
      <c r="G1622" s="22"/>
      <c r="H1622" s="22">
        <v>0</v>
      </c>
      <c r="I1622" s="22">
        <f t="shared" si="92"/>
        <v>0</v>
      </c>
      <c r="K1622"/>
    </row>
    <row r="1623" spans="1:11" ht="24" customHeight="1">
      <c r="A1623" s="19" t="s">
        <v>2463</v>
      </c>
      <c r="B1623" s="19" t="s">
        <v>2464</v>
      </c>
      <c r="C1623" s="19" t="s">
        <v>39</v>
      </c>
      <c r="D1623" s="20" t="s">
        <v>2722</v>
      </c>
      <c r="E1623" s="19" t="s">
        <v>103</v>
      </c>
      <c r="F1623" s="21">
        <v>173.9</v>
      </c>
      <c r="G1623" s="22"/>
      <c r="H1623" s="22">
        <v>0</v>
      </c>
      <c r="I1623" s="22">
        <f t="shared" si="92"/>
        <v>0</v>
      </c>
      <c r="K1623"/>
    </row>
    <row r="1624" spans="1:11" ht="24" customHeight="1">
      <c r="A1624" s="19" t="s">
        <v>2465</v>
      </c>
      <c r="B1624" s="19" t="s">
        <v>664</v>
      </c>
      <c r="C1624" s="19" t="s">
        <v>39</v>
      </c>
      <c r="D1624" s="20" t="s">
        <v>1016</v>
      </c>
      <c r="E1624" s="19" t="s">
        <v>316</v>
      </c>
      <c r="F1624" s="21">
        <v>5</v>
      </c>
      <c r="G1624" s="22"/>
      <c r="H1624" s="22">
        <v>0</v>
      </c>
      <c r="I1624" s="22">
        <f t="shared" si="92"/>
        <v>0</v>
      </c>
      <c r="K1624"/>
    </row>
    <row r="1625" spans="1:11" ht="24" customHeight="1">
      <c r="A1625" s="19" t="s">
        <v>2466</v>
      </c>
      <c r="B1625" s="19" t="s">
        <v>2467</v>
      </c>
      <c r="C1625" s="19" t="s">
        <v>39</v>
      </c>
      <c r="D1625" s="20" t="s">
        <v>2479</v>
      </c>
      <c r="E1625" s="19" t="s">
        <v>316</v>
      </c>
      <c r="F1625" s="21">
        <v>1</v>
      </c>
      <c r="G1625" s="22"/>
      <c r="H1625" s="22">
        <v>0</v>
      </c>
      <c r="I1625" s="22">
        <f t="shared" si="92"/>
        <v>0</v>
      </c>
      <c r="K1625"/>
    </row>
    <row r="1626" spans="1:11" ht="24" customHeight="1">
      <c r="A1626" s="19" t="s">
        <v>2468</v>
      </c>
      <c r="B1626" s="19" t="s">
        <v>2469</v>
      </c>
      <c r="C1626" s="19" t="s">
        <v>39</v>
      </c>
      <c r="D1626" s="20" t="s">
        <v>2480</v>
      </c>
      <c r="E1626" s="19" t="s">
        <v>316</v>
      </c>
      <c r="F1626" s="21">
        <v>1</v>
      </c>
      <c r="G1626" s="22"/>
      <c r="H1626" s="22">
        <v>0</v>
      </c>
      <c r="I1626" s="22">
        <f t="shared" si="92"/>
        <v>0</v>
      </c>
      <c r="K1626"/>
    </row>
    <row r="1627" spans="1:11" ht="24" customHeight="1">
      <c r="A1627" s="46" t="s">
        <v>2532</v>
      </c>
      <c r="B1627" s="46"/>
      <c r="C1627" s="46"/>
      <c r="D1627" s="47" t="s">
        <v>2501</v>
      </c>
      <c r="E1627" s="47" t="s">
        <v>2626</v>
      </c>
      <c r="F1627" s="48"/>
      <c r="G1627" s="49"/>
      <c r="H1627" s="49"/>
      <c r="I1627" s="50">
        <f>SUM(I1628:I1658)</f>
        <v>0</v>
      </c>
      <c r="K1627"/>
    </row>
    <row r="1628" spans="1:11" ht="24" customHeight="1">
      <c r="A1628" s="14" t="s">
        <v>2533</v>
      </c>
      <c r="B1628" s="14"/>
      <c r="C1628" s="14"/>
      <c r="D1628" s="15" t="s">
        <v>2481</v>
      </c>
      <c r="E1628" s="15" t="s">
        <v>2626</v>
      </c>
      <c r="F1628" s="16"/>
      <c r="G1628" s="17"/>
      <c r="H1628" s="17"/>
      <c r="I1628" s="18"/>
      <c r="K1628"/>
    </row>
    <row r="1629" spans="1:11" ht="39" customHeight="1">
      <c r="A1629" s="10" t="s">
        <v>2534</v>
      </c>
      <c r="B1629" s="10">
        <v>96544</v>
      </c>
      <c r="C1629" s="10" t="s">
        <v>11</v>
      </c>
      <c r="D1629" s="11" t="s">
        <v>2483</v>
      </c>
      <c r="E1629" s="10" t="s">
        <v>2727</v>
      </c>
      <c r="F1629" s="12">
        <v>10226.6</v>
      </c>
      <c r="G1629" s="13"/>
      <c r="H1629" s="13">
        <v>0</v>
      </c>
      <c r="I1629" s="13">
        <f t="shared" ref="I1629:I1632" si="93">ROUND(F1629 * H1629, 2)</f>
        <v>0</v>
      </c>
      <c r="K1629"/>
    </row>
    <row r="1630" spans="1:11" ht="39" customHeight="1">
      <c r="A1630" s="10" t="s">
        <v>2535</v>
      </c>
      <c r="B1630" s="10" t="s">
        <v>2484</v>
      </c>
      <c r="C1630" s="10" t="s">
        <v>11</v>
      </c>
      <c r="D1630" s="11" t="s">
        <v>2485</v>
      </c>
      <c r="E1630" s="10" t="s">
        <v>2727</v>
      </c>
      <c r="F1630" s="12">
        <v>15188.7</v>
      </c>
      <c r="G1630" s="13"/>
      <c r="H1630" s="13">
        <v>0</v>
      </c>
      <c r="I1630" s="13">
        <f t="shared" si="93"/>
        <v>0</v>
      </c>
      <c r="K1630"/>
    </row>
    <row r="1631" spans="1:11" ht="49.5" customHeight="1">
      <c r="A1631" s="10" t="s">
        <v>2536</v>
      </c>
      <c r="B1631" s="10" t="s">
        <v>2486</v>
      </c>
      <c r="C1631" s="10" t="s">
        <v>11</v>
      </c>
      <c r="D1631" s="11" t="s">
        <v>2487</v>
      </c>
      <c r="E1631" s="10" t="s">
        <v>13</v>
      </c>
      <c r="F1631" s="12">
        <v>1153.44</v>
      </c>
      <c r="G1631" s="13"/>
      <c r="H1631" s="13">
        <v>0</v>
      </c>
      <c r="I1631" s="13">
        <f t="shared" si="93"/>
        <v>0</v>
      </c>
      <c r="K1631"/>
    </row>
    <row r="1632" spans="1:11" ht="49.5" customHeight="1">
      <c r="A1632" s="10" t="s">
        <v>2537</v>
      </c>
      <c r="B1632" s="10" t="s">
        <v>2488</v>
      </c>
      <c r="C1632" s="10" t="s">
        <v>11</v>
      </c>
      <c r="D1632" s="11" t="s">
        <v>2489</v>
      </c>
      <c r="E1632" s="10" t="s">
        <v>21</v>
      </c>
      <c r="F1632" s="12">
        <v>1153.44</v>
      </c>
      <c r="G1632" s="13"/>
      <c r="H1632" s="13">
        <v>0</v>
      </c>
      <c r="I1632" s="13">
        <f t="shared" si="93"/>
        <v>0</v>
      </c>
      <c r="K1632"/>
    </row>
    <row r="1633" spans="1:11" ht="31.5" customHeight="1">
      <c r="A1633" s="19" t="s">
        <v>2538</v>
      </c>
      <c r="B1633" s="19" t="s">
        <v>2539</v>
      </c>
      <c r="C1633" s="19" t="s">
        <v>11</v>
      </c>
      <c r="D1633" s="20" t="s">
        <v>2490</v>
      </c>
      <c r="E1633" s="19" t="s">
        <v>2727</v>
      </c>
      <c r="F1633" s="21">
        <v>2174.75</v>
      </c>
      <c r="G1633" s="22"/>
      <c r="H1633" s="22">
        <v>0</v>
      </c>
      <c r="I1633" s="22">
        <f t="shared" ref="I1633:I1637" si="94">ROUND(F1633 * H1633, 2)</f>
        <v>0</v>
      </c>
      <c r="K1633"/>
    </row>
    <row r="1634" spans="1:11" ht="30" customHeight="1">
      <c r="A1634" s="19" t="s">
        <v>2540</v>
      </c>
      <c r="B1634" s="19" t="s">
        <v>2491</v>
      </c>
      <c r="C1634" s="19" t="s">
        <v>392</v>
      </c>
      <c r="D1634" s="20" t="s">
        <v>2503</v>
      </c>
      <c r="E1634" s="19" t="s">
        <v>316</v>
      </c>
      <c r="F1634" s="21">
        <v>1296</v>
      </c>
      <c r="G1634" s="22"/>
      <c r="H1634" s="22">
        <v>0</v>
      </c>
      <c r="I1634" s="22">
        <f t="shared" si="94"/>
        <v>0</v>
      </c>
      <c r="K1634"/>
    </row>
    <row r="1635" spans="1:11" ht="24" customHeight="1">
      <c r="A1635" s="19" t="s">
        <v>2541</v>
      </c>
      <c r="B1635" s="19" t="s">
        <v>2542</v>
      </c>
      <c r="C1635" s="19" t="s">
        <v>11</v>
      </c>
      <c r="D1635" s="20" t="s">
        <v>2705</v>
      </c>
      <c r="E1635" s="19" t="s">
        <v>13</v>
      </c>
      <c r="F1635" s="21">
        <v>897.77</v>
      </c>
      <c r="G1635" s="22"/>
      <c r="H1635" s="22">
        <v>0</v>
      </c>
      <c r="I1635" s="22">
        <f t="shared" si="94"/>
        <v>0</v>
      </c>
      <c r="K1635"/>
    </row>
    <row r="1636" spans="1:11" ht="27" customHeight="1">
      <c r="A1636" s="19" t="s">
        <v>2543</v>
      </c>
      <c r="B1636" s="19" t="s">
        <v>2544</v>
      </c>
      <c r="C1636" s="19" t="s">
        <v>7</v>
      </c>
      <c r="D1636" s="20" t="s">
        <v>2506</v>
      </c>
      <c r="E1636" s="19" t="s">
        <v>316</v>
      </c>
      <c r="F1636" s="21">
        <v>1296</v>
      </c>
      <c r="G1636" s="22"/>
      <c r="H1636" s="22">
        <v>0</v>
      </c>
      <c r="I1636" s="22">
        <f t="shared" si="94"/>
        <v>0</v>
      </c>
      <c r="K1636"/>
    </row>
    <row r="1637" spans="1:11" ht="24" customHeight="1">
      <c r="A1637" s="19" t="s">
        <v>2545</v>
      </c>
      <c r="B1637" s="19" t="s">
        <v>2546</v>
      </c>
      <c r="C1637" s="19" t="s">
        <v>7</v>
      </c>
      <c r="D1637" s="20" t="s">
        <v>2505</v>
      </c>
      <c r="E1637" s="19" t="s">
        <v>316</v>
      </c>
      <c r="F1637" s="21">
        <v>10</v>
      </c>
      <c r="G1637" s="22"/>
      <c r="H1637" s="22">
        <v>0</v>
      </c>
      <c r="I1637" s="22">
        <f t="shared" si="94"/>
        <v>0</v>
      </c>
      <c r="K1637"/>
    </row>
    <row r="1638" spans="1:11" ht="24" customHeight="1">
      <c r="A1638" s="14" t="s">
        <v>2547</v>
      </c>
      <c r="B1638" s="14"/>
      <c r="C1638" s="14"/>
      <c r="D1638" s="15" t="s">
        <v>2492</v>
      </c>
      <c r="E1638" s="15" t="s">
        <v>2626</v>
      </c>
      <c r="F1638" s="16"/>
      <c r="G1638" s="17"/>
      <c r="H1638" s="17"/>
      <c r="I1638" s="18"/>
      <c r="K1638"/>
    </row>
    <row r="1639" spans="1:11" ht="54" customHeight="1">
      <c r="A1639" s="10" t="s">
        <v>2502</v>
      </c>
      <c r="B1639" s="10" t="s">
        <v>2548</v>
      </c>
      <c r="C1639" s="10" t="s">
        <v>11</v>
      </c>
      <c r="D1639" s="11" t="s">
        <v>2706</v>
      </c>
      <c r="E1639" s="10" t="s">
        <v>2730</v>
      </c>
      <c r="F1639" s="12">
        <v>55365.120000000003</v>
      </c>
      <c r="G1639" s="13"/>
      <c r="H1639" s="13">
        <v>0</v>
      </c>
      <c r="I1639" s="13">
        <f t="shared" ref="I1639:I1641" si="95">ROUND(F1639 * H1639, 2)</f>
        <v>0</v>
      </c>
      <c r="K1639"/>
    </row>
    <row r="1640" spans="1:11" ht="35.25" customHeight="1">
      <c r="A1640" s="10" t="s">
        <v>2816</v>
      </c>
      <c r="B1640" s="10" t="s">
        <v>2493</v>
      </c>
      <c r="C1640" s="10" t="s">
        <v>322</v>
      </c>
      <c r="D1640" s="11" t="s">
        <v>2494</v>
      </c>
      <c r="E1640" s="10" t="s">
        <v>2728</v>
      </c>
      <c r="F1640" s="12">
        <v>2768.25</v>
      </c>
      <c r="G1640" s="13"/>
      <c r="H1640" s="13">
        <v>0</v>
      </c>
      <c r="I1640" s="13">
        <f t="shared" si="95"/>
        <v>0</v>
      </c>
      <c r="K1640" s="82"/>
    </row>
    <row r="1641" spans="1:11" ht="30.75" customHeight="1">
      <c r="A1641" s="10" t="s">
        <v>2549</v>
      </c>
      <c r="B1641" s="10" t="s">
        <v>2550</v>
      </c>
      <c r="C1641" s="10" t="s">
        <v>7</v>
      </c>
      <c r="D1641" s="11" t="s">
        <v>2519</v>
      </c>
      <c r="E1641" s="10" t="s">
        <v>103</v>
      </c>
      <c r="F1641" s="12">
        <v>2000</v>
      </c>
      <c r="G1641" s="13"/>
      <c r="H1641" s="13">
        <v>0</v>
      </c>
      <c r="I1641" s="13">
        <f t="shared" si="95"/>
        <v>0</v>
      </c>
      <c r="K1641"/>
    </row>
    <row r="1642" spans="1:11" ht="24" customHeight="1">
      <c r="A1642" s="10" t="s">
        <v>2817</v>
      </c>
      <c r="B1642" s="10" t="s">
        <v>2551</v>
      </c>
      <c r="C1642" s="10" t="s">
        <v>322</v>
      </c>
      <c r="D1642" s="11" t="s">
        <v>2520</v>
      </c>
      <c r="E1642" s="10" t="s">
        <v>103</v>
      </c>
      <c r="F1642" s="12">
        <v>2000</v>
      </c>
      <c r="G1642" s="13"/>
      <c r="H1642" s="13">
        <v>0</v>
      </c>
      <c r="I1642" s="13">
        <f t="shared" ref="I1642" si="96">ROUND(F1642 * H1642, 2)</f>
        <v>0</v>
      </c>
    </row>
    <row r="1643" spans="1:11" ht="24" customHeight="1">
      <c r="A1643" s="14" t="s">
        <v>2552</v>
      </c>
      <c r="B1643" s="14"/>
      <c r="C1643" s="14"/>
      <c r="D1643" s="15" t="s">
        <v>2707</v>
      </c>
      <c r="E1643" s="15" t="s">
        <v>2626</v>
      </c>
      <c r="F1643" s="16"/>
      <c r="G1643" s="17"/>
      <c r="H1643" s="17"/>
      <c r="I1643" s="18"/>
      <c r="K1643"/>
    </row>
    <row r="1644" spans="1:11" ht="72.75" customHeight="1">
      <c r="A1644" s="10" t="s">
        <v>2553</v>
      </c>
      <c r="B1644" s="10" t="s">
        <v>2507</v>
      </c>
      <c r="C1644" s="10" t="s">
        <v>11</v>
      </c>
      <c r="D1644" s="11" t="s">
        <v>2508</v>
      </c>
      <c r="E1644" s="10" t="s">
        <v>21</v>
      </c>
      <c r="F1644" s="12">
        <v>31.94</v>
      </c>
      <c r="G1644" s="13"/>
      <c r="H1644" s="13">
        <v>0</v>
      </c>
      <c r="I1644" s="13">
        <f t="shared" ref="I1644:I1652" si="97">ROUND(F1644 * H1644, 2)</f>
        <v>0</v>
      </c>
      <c r="K1644"/>
    </row>
    <row r="1645" spans="1:11" ht="41.25" customHeight="1">
      <c r="A1645" s="10" t="s">
        <v>2554</v>
      </c>
      <c r="B1645" s="10" t="s">
        <v>2509</v>
      </c>
      <c r="C1645" s="10" t="s">
        <v>11</v>
      </c>
      <c r="D1645" s="11" t="s">
        <v>2510</v>
      </c>
      <c r="E1645" s="10" t="s">
        <v>2725</v>
      </c>
      <c r="F1645" s="12">
        <v>998.25</v>
      </c>
      <c r="G1645" s="13"/>
      <c r="H1645" s="13">
        <v>0</v>
      </c>
      <c r="I1645" s="13">
        <f t="shared" si="97"/>
        <v>0</v>
      </c>
      <c r="K1645"/>
    </row>
    <row r="1646" spans="1:11" ht="41.25" customHeight="1">
      <c r="A1646" s="10" t="s">
        <v>2555</v>
      </c>
      <c r="B1646" s="10" t="s">
        <v>2486</v>
      </c>
      <c r="C1646" s="10" t="s">
        <v>11</v>
      </c>
      <c r="D1646" s="11" t="s">
        <v>2487</v>
      </c>
      <c r="E1646" s="10" t="s">
        <v>13</v>
      </c>
      <c r="F1646" s="12">
        <v>92.32</v>
      </c>
      <c r="G1646" s="13"/>
      <c r="H1646" s="13">
        <v>0</v>
      </c>
      <c r="I1646" s="13">
        <f t="shared" si="97"/>
        <v>0</v>
      </c>
      <c r="K1646"/>
    </row>
    <row r="1647" spans="1:11" ht="41.25" customHeight="1">
      <c r="A1647" s="10" t="s">
        <v>2556</v>
      </c>
      <c r="B1647" s="10" t="s">
        <v>2482</v>
      </c>
      <c r="C1647" s="10" t="s">
        <v>11</v>
      </c>
      <c r="D1647" s="11" t="s">
        <v>2483</v>
      </c>
      <c r="E1647" s="10" t="s">
        <v>2727</v>
      </c>
      <c r="F1647" s="12">
        <v>518</v>
      </c>
      <c r="G1647" s="13"/>
      <c r="H1647" s="13">
        <v>0</v>
      </c>
      <c r="I1647" s="13">
        <f t="shared" si="97"/>
        <v>0</v>
      </c>
      <c r="K1647"/>
    </row>
    <row r="1648" spans="1:11" ht="41.25" customHeight="1">
      <c r="A1648" s="10" t="s">
        <v>2557</v>
      </c>
      <c r="B1648" s="10" t="s">
        <v>2484</v>
      </c>
      <c r="C1648" s="10" t="s">
        <v>11</v>
      </c>
      <c r="D1648" s="11" t="s">
        <v>2485</v>
      </c>
      <c r="E1648" s="10" t="s">
        <v>2727</v>
      </c>
      <c r="F1648" s="12">
        <v>255.4</v>
      </c>
      <c r="G1648" s="13"/>
      <c r="H1648" s="13">
        <v>0</v>
      </c>
      <c r="I1648" s="13">
        <f t="shared" si="97"/>
        <v>0</v>
      </c>
      <c r="K1648"/>
    </row>
    <row r="1649" spans="1:11" ht="41.25" customHeight="1">
      <c r="A1649" s="10" t="s">
        <v>2558</v>
      </c>
      <c r="B1649" s="10" t="s">
        <v>2511</v>
      </c>
      <c r="C1649" s="10" t="s">
        <v>11</v>
      </c>
      <c r="D1649" s="11" t="s">
        <v>2512</v>
      </c>
      <c r="E1649" s="10" t="s">
        <v>2727</v>
      </c>
      <c r="F1649" s="12">
        <v>35.799999999999997</v>
      </c>
      <c r="G1649" s="13"/>
      <c r="H1649" s="13">
        <v>0</v>
      </c>
      <c r="I1649" s="13">
        <f t="shared" si="97"/>
        <v>0</v>
      </c>
      <c r="K1649"/>
    </row>
    <row r="1650" spans="1:11" ht="46.5" customHeight="1">
      <c r="A1650" s="10" t="s">
        <v>2559</v>
      </c>
      <c r="B1650" s="10" t="s">
        <v>2513</v>
      </c>
      <c r="C1650" s="10" t="s">
        <v>11</v>
      </c>
      <c r="D1650" s="11" t="s">
        <v>2514</v>
      </c>
      <c r="E1650" s="10" t="s">
        <v>21</v>
      </c>
      <c r="F1650" s="12">
        <v>7.7</v>
      </c>
      <c r="G1650" s="13"/>
      <c r="H1650" s="13">
        <v>0</v>
      </c>
      <c r="I1650" s="13">
        <f t="shared" si="97"/>
        <v>0</v>
      </c>
      <c r="K1650"/>
    </row>
    <row r="1651" spans="1:11" ht="46.5" customHeight="1">
      <c r="A1651" s="10" t="s">
        <v>2560</v>
      </c>
      <c r="B1651" s="10" t="s">
        <v>2515</v>
      </c>
      <c r="C1651" s="10" t="s">
        <v>11</v>
      </c>
      <c r="D1651" s="11" t="s">
        <v>2516</v>
      </c>
      <c r="E1651" s="10" t="s">
        <v>21</v>
      </c>
      <c r="F1651" s="12">
        <v>7.7</v>
      </c>
      <c r="G1651" s="13"/>
      <c r="H1651" s="13">
        <v>0</v>
      </c>
      <c r="I1651" s="13">
        <f t="shared" si="97"/>
        <v>0</v>
      </c>
      <c r="K1651"/>
    </row>
    <row r="1652" spans="1:11" ht="24" customHeight="1">
      <c r="A1652" s="19" t="s">
        <v>2561</v>
      </c>
      <c r="B1652" s="19" t="s">
        <v>2517</v>
      </c>
      <c r="C1652" s="19" t="s">
        <v>11</v>
      </c>
      <c r="D1652" s="20" t="s">
        <v>2518</v>
      </c>
      <c r="E1652" s="19" t="s">
        <v>2727</v>
      </c>
      <c r="F1652" s="21">
        <v>109.06</v>
      </c>
      <c r="G1652" s="22"/>
      <c r="H1652" s="22">
        <v>0</v>
      </c>
      <c r="I1652" s="22">
        <f t="shared" si="97"/>
        <v>0</v>
      </c>
      <c r="K1652"/>
    </row>
    <row r="1653" spans="1:11" ht="24" customHeight="1">
      <c r="A1653" s="14" t="s">
        <v>2562</v>
      </c>
      <c r="B1653" s="14"/>
      <c r="C1653" s="14"/>
      <c r="D1653" s="15" t="s">
        <v>2495</v>
      </c>
      <c r="E1653" s="15" t="s">
        <v>2626</v>
      </c>
      <c r="F1653" s="16"/>
      <c r="G1653" s="17"/>
      <c r="H1653" s="17"/>
      <c r="I1653" s="18"/>
      <c r="K1653"/>
    </row>
    <row r="1654" spans="1:11" ht="24" customHeight="1">
      <c r="A1654" s="19" t="s">
        <v>2563</v>
      </c>
      <c r="B1654" s="19">
        <v>5247</v>
      </c>
      <c r="C1654" s="19" t="s">
        <v>314</v>
      </c>
      <c r="D1654" s="20" t="s">
        <v>2723</v>
      </c>
      <c r="E1654" s="19" t="s">
        <v>316</v>
      </c>
      <c r="F1654" s="21">
        <v>160</v>
      </c>
      <c r="G1654" s="22"/>
      <c r="H1654" s="22">
        <v>0</v>
      </c>
      <c r="I1654" s="22">
        <f t="shared" ref="I1654:I1658" si="98">ROUND(F1654 * H1654, 2)</f>
        <v>0</v>
      </c>
      <c r="K1654" s="78"/>
    </row>
    <row r="1655" spans="1:11" ht="24" customHeight="1">
      <c r="A1655" s="19" t="s">
        <v>2818</v>
      </c>
      <c r="B1655" s="19" t="s">
        <v>2496</v>
      </c>
      <c r="C1655" s="19" t="s">
        <v>322</v>
      </c>
      <c r="D1655" s="20" t="s">
        <v>2504</v>
      </c>
      <c r="E1655" s="19" t="s">
        <v>2729</v>
      </c>
      <c r="F1655" s="21">
        <v>16</v>
      </c>
      <c r="G1655" s="22"/>
      <c r="H1655" s="22">
        <v>0</v>
      </c>
      <c r="I1655" s="22">
        <f t="shared" si="98"/>
        <v>0</v>
      </c>
    </row>
    <row r="1656" spans="1:11" ht="24" customHeight="1">
      <c r="A1656" s="19" t="s">
        <v>2819</v>
      </c>
      <c r="B1656" s="19" t="s">
        <v>2497</v>
      </c>
      <c r="C1656" s="19" t="s">
        <v>322</v>
      </c>
      <c r="D1656" s="20" t="s">
        <v>2708</v>
      </c>
      <c r="E1656" s="19" t="s">
        <v>2729</v>
      </c>
      <c r="F1656" s="21">
        <v>16</v>
      </c>
      <c r="G1656" s="22"/>
      <c r="H1656" s="22">
        <v>0</v>
      </c>
      <c r="I1656" s="22">
        <f t="shared" si="98"/>
        <v>0</v>
      </c>
    </row>
    <row r="1657" spans="1:11" ht="24" customHeight="1">
      <c r="A1657" s="19" t="s">
        <v>2820</v>
      </c>
      <c r="B1657" s="19" t="s">
        <v>2498</v>
      </c>
      <c r="C1657" s="19" t="s">
        <v>322</v>
      </c>
      <c r="D1657" s="20" t="s">
        <v>2499</v>
      </c>
      <c r="E1657" s="19" t="s">
        <v>316</v>
      </c>
      <c r="F1657" s="21">
        <v>320</v>
      </c>
      <c r="G1657" s="22"/>
      <c r="H1657" s="22">
        <v>0</v>
      </c>
      <c r="I1657" s="22">
        <f t="shared" si="98"/>
        <v>0</v>
      </c>
    </row>
    <row r="1658" spans="1:11" ht="24" customHeight="1">
      <c r="A1658" s="19" t="s">
        <v>2564</v>
      </c>
      <c r="B1658" s="19" t="s">
        <v>2625</v>
      </c>
      <c r="C1658" s="19" t="s">
        <v>7</v>
      </c>
      <c r="D1658" s="20" t="s">
        <v>2500</v>
      </c>
      <c r="E1658" s="19" t="s">
        <v>103</v>
      </c>
      <c r="F1658" s="21">
        <v>2000</v>
      </c>
      <c r="G1658" s="22"/>
      <c r="H1658" s="22">
        <v>0</v>
      </c>
      <c r="I1658" s="22">
        <f t="shared" si="98"/>
        <v>0</v>
      </c>
      <c r="K1658"/>
    </row>
    <row r="1659" spans="1:11" ht="24" customHeight="1">
      <c r="A1659" s="46" t="s">
        <v>2565</v>
      </c>
      <c r="B1659" s="46"/>
      <c r="C1659" s="46"/>
      <c r="D1659" s="47" t="s">
        <v>936</v>
      </c>
      <c r="E1659" s="47" t="s">
        <v>2626</v>
      </c>
      <c r="F1659" s="48"/>
      <c r="G1659" s="49"/>
      <c r="H1659" s="49"/>
      <c r="I1659" s="50">
        <f>SUM(I1660:I1667)</f>
        <v>0</v>
      </c>
      <c r="K1659"/>
    </row>
    <row r="1660" spans="1:11" ht="24" customHeight="1">
      <c r="A1660" s="10" t="s">
        <v>2566</v>
      </c>
      <c r="B1660" s="10" t="s">
        <v>2470</v>
      </c>
      <c r="C1660" s="10" t="s">
        <v>11</v>
      </c>
      <c r="D1660" s="11" t="s">
        <v>937</v>
      </c>
      <c r="E1660" s="10" t="s">
        <v>13</v>
      </c>
      <c r="F1660" s="12">
        <v>210</v>
      </c>
      <c r="G1660" s="13"/>
      <c r="H1660" s="13">
        <v>0</v>
      </c>
      <c r="I1660" s="13">
        <f t="shared" ref="I1660:I1666" si="99">ROUND(F1660 * H1660, 2)</f>
        <v>0</v>
      </c>
      <c r="K1660"/>
    </row>
    <row r="1661" spans="1:11" ht="34.5" customHeight="1">
      <c r="A1661" s="10" t="s">
        <v>2567</v>
      </c>
      <c r="B1661" s="10">
        <v>12640</v>
      </c>
      <c r="C1661" s="10" t="s">
        <v>314</v>
      </c>
      <c r="D1661" s="11" t="s">
        <v>1068</v>
      </c>
      <c r="E1661" s="10" t="s">
        <v>13</v>
      </c>
      <c r="F1661" s="12">
        <v>210</v>
      </c>
      <c r="G1661" s="13"/>
      <c r="H1661" s="13">
        <v>0</v>
      </c>
      <c r="I1661" s="13">
        <f t="shared" si="99"/>
        <v>0</v>
      </c>
      <c r="K1661" s="78"/>
    </row>
    <row r="1662" spans="1:11" ht="55.5" customHeight="1">
      <c r="A1662" s="10" t="s">
        <v>2568</v>
      </c>
      <c r="B1662" s="10">
        <v>11033</v>
      </c>
      <c r="C1662" s="10" t="s">
        <v>314</v>
      </c>
      <c r="D1662" s="11" t="s">
        <v>1069</v>
      </c>
      <c r="E1662" s="10" t="s">
        <v>316</v>
      </c>
      <c r="F1662" s="12">
        <v>12</v>
      </c>
      <c r="G1662" s="13"/>
      <c r="H1662" s="13">
        <v>0</v>
      </c>
      <c r="I1662" s="13">
        <f t="shared" si="99"/>
        <v>0</v>
      </c>
      <c r="K1662" s="78"/>
    </row>
    <row r="1663" spans="1:11" ht="24" customHeight="1">
      <c r="A1663" s="10" t="s">
        <v>2825</v>
      </c>
      <c r="B1663" s="10">
        <v>241468</v>
      </c>
      <c r="C1663" s="10" t="s">
        <v>9</v>
      </c>
      <c r="D1663" s="11" t="s">
        <v>1070</v>
      </c>
      <c r="E1663" s="10" t="s">
        <v>316</v>
      </c>
      <c r="F1663" s="12">
        <v>20</v>
      </c>
      <c r="G1663" s="13"/>
      <c r="H1663" s="13">
        <v>0</v>
      </c>
      <c r="I1663" s="13">
        <f t="shared" si="99"/>
        <v>0</v>
      </c>
      <c r="K1663"/>
    </row>
    <row r="1664" spans="1:11" ht="24" customHeight="1">
      <c r="A1664" s="10" t="s">
        <v>2826</v>
      </c>
      <c r="B1664" s="10">
        <v>10786</v>
      </c>
      <c r="C1664" s="10" t="s">
        <v>9</v>
      </c>
      <c r="D1664" s="11" t="s">
        <v>1071</v>
      </c>
      <c r="E1664" s="10" t="s">
        <v>2731</v>
      </c>
      <c r="F1664" s="12">
        <v>500</v>
      </c>
      <c r="G1664" s="13"/>
      <c r="H1664" s="13">
        <v>0</v>
      </c>
      <c r="I1664" s="13">
        <f t="shared" si="99"/>
        <v>0</v>
      </c>
      <c r="K1664"/>
    </row>
    <row r="1665" spans="1:11" ht="39.75" customHeight="1">
      <c r="A1665" s="10" t="s">
        <v>2569</v>
      </c>
      <c r="B1665" s="10">
        <v>5212560</v>
      </c>
      <c r="C1665" s="10" t="s">
        <v>392</v>
      </c>
      <c r="D1665" s="11" t="s">
        <v>1072</v>
      </c>
      <c r="E1665" s="10" t="s">
        <v>316</v>
      </c>
      <c r="F1665" s="12">
        <v>730</v>
      </c>
      <c r="G1665" s="13"/>
      <c r="H1665" s="13">
        <v>0</v>
      </c>
      <c r="I1665" s="13">
        <f t="shared" si="99"/>
        <v>0</v>
      </c>
      <c r="K1665"/>
    </row>
    <row r="1666" spans="1:11" ht="30.75" customHeight="1">
      <c r="A1666" s="19" t="s">
        <v>2570</v>
      </c>
      <c r="B1666" s="19" t="s">
        <v>2471</v>
      </c>
      <c r="C1666" s="19" t="s">
        <v>392</v>
      </c>
      <c r="D1666" s="20" t="s">
        <v>1073</v>
      </c>
      <c r="E1666" s="19" t="s">
        <v>316</v>
      </c>
      <c r="F1666" s="21">
        <v>30</v>
      </c>
      <c r="G1666" s="22"/>
      <c r="H1666" s="22">
        <v>0</v>
      </c>
      <c r="I1666" s="22">
        <f t="shared" si="99"/>
        <v>0</v>
      </c>
      <c r="K1666"/>
    </row>
    <row r="1667" spans="1:11" ht="24" customHeight="1">
      <c r="A1667" s="10" t="s">
        <v>2571</v>
      </c>
      <c r="B1667" s="10">
        <v>210000</v>
      </c>
      <c r="C1667" s="10" t="s">
        <v>557</v>
      </c>
      <c r="D1667" s="11" t="s">
        <v>938</v>
      </c>
      <c r="E1667" s="10" t="s">
        <v>316</v>
      </c>
      <c r="F1667" s="12">
        <v>48</v>
      </c>
      <c r="G1667" s="13"/>
      <c r="H1667" s="13">
        <v>0</v>
      </c>
      <c r="I1667" s="13">
        <f t="shared" ref="I1667" si="100">ROUND(F1667 * H1667, 2)</f>
        <v>0</v>
      </c>
      <c r="K1667"/>
    </row>
    <row r="1668" spans="1:11" ht="24" customHeight="1">
      <c r="A1668" s="46" t="s">
        <v>2572</v>
      </c>
      <c r="B1668" s="46"/>
      <c r="C1668" s="46"/>
      <c r="D1668" s="47" t="s">
        <v>1074</v>
      </c>
      <c r="E1668" s="47" t="s">
        <v>2626</v>
      </c>
      <c r="F1668" s="48"/>
      <c r="G1668" s="49"/>
      <c r="H1668" s="49"/>
      <c r="I1668" s="50">
        <f>SUM(I1669:I1672)</f>
        <v>0</v>
      </c>
      <c r="K1668"/>
    </row>
    <row r="1669" spans="1:11" ht="24" customHeight="1">
      <c r="A1669" s="10" t="s">
        <v>2821</v>
      </c>
      <c r="B1669" s="10" t="s">
        <v>3307</v>
      </c>
      <c r="C1669" s="10" t="s">
        <v>322</v>
      </c>
      <c r="D1669" s="11" t="s">
        <v>2709</v>
      </c>
      <c r="E1669" s="10" t="s">
        <v>2472</v>
      </c>
      <c r="F1669" s="12">
        <v>6</v>
      </c>
      <c r="G1669" s="13"/>
      <c r="H1669" s="13">
        <v>0</v>
      </c>
      <c r="I1669" s="13">
        <f>ROUND(F1669 * H1669, 2)</f>
        <v>0</v>
      </c>
    </row>
    <row r="1670" spans="1:11" ht="24" customHeight="1">
      <c r="A1670" s="10" t="s">
        <v>2573</v>
      </c>
      <c r="B1670" s="10" t="s">
        <v>2473</v>
      </c>
      <c r="C1670" s="10" t="s">
        <v>11</v>
      </c>
      <c r="D1670" s="11" t="s">
        <v>1097</v>
      </c>
      <c r="E1670" s="10" t="s">
        <v>2726</v>
      </c>
      <c r="F1670" s="12">
        <v>720</v>
      </c>
      <c r="G1670" s="13"/>
      <c r="H1670" s="13">
        <v>0</v>
      </c>
      <c r="I1670" s="13">
        <f>ROUND(F1670 * H1670, 2)</f>
        <v>0</v>
      </c>
      <c r="K1670"/>
    </row>
    <row r="1671" spans="1:11" ht="24" customHeight="1">
      <c r="A1671" s="10" t="s">
        <v>2822</v>
      </c>
      <c r="B1671" s="10" t="s">
        <v>3308</v>
      </c>
      <c r="C1671" s="10" t="s">
        <v>322</v>
      </c>
      <c r="D1671" s="11" t="s">
        <v>1098</v>
      </c>
      <c r="E1671" s="10" t="s">
        <v>2472</v>
      </c>
      <c r="F1671" s="12">
        <v>6</v>
      </c>
      <c r="G1671" s="13"/>
      <c r="H1671" s="13">
        <v>0</v>
      </c>
      <c r="I1671" s="13">
        <f>ROUND(F1671 * H1671, 2)</f>
        <v>0</v>
      </c>
    </row>
    <row r="1672" spans="1:11" ht="24" customHeight="1">
      <c r="A1672" s="10" t="s">
        <v>2574</v>
      </c>
      <c r="B1672" s="10" t="s">
        <v>2474</v>
      </c>
      <c r="C1672" s="10" t="s">
        <v>11</v>
      </c>
      <c r="D1672" s="11" t="s">
        <v>1099</v>
      </c>
      <c r="E1672" s="10" t="s">
        <v>2726</v>
      </c>
      <c r="F1672" s="12">
        <v>2160</v>
      </c>
      <c r="G1672" s="13"/>
      <c r="H1672" s="13">
        <v>0</v>
      </c>
      <c r="I1672" s="13">
        <f>ROUND(F1672 * H1672, 2)</f>
        <v>0</v>
      </c>
      <c r="K1672"/>
    </row>
    <row r="1673" spans="1:11" ht="29.25" customHeight="1">
      <c r="H1673" s="23" t="s">
        <v>926</v>
      </c>
      <c r="I1673" s="24">
        <f>SUM(I7,I10,I16,I245,I1627,I1659,I1668)</f>
        <v>0</v>
      </c>
      <c r="K1673"/>
    </row>
    <row r="1674" spans="1:11" ht="24" customHeight="1"/>
    <row r="1677" spans="1:11" ht="31.5" customHeight="1">
      <c r="I1677" s="79"/>
    </row>
    <row r="1679" spans="1:11" ht="15">
      <c r="I1679" s="80"/>
    </row>
  </sheetData>
  <mergeCells count="7">
    <mergeCell ref="A5:I5"/>
    <mergeCell ref="A2:D2"/>
    <mergeCell ref="F2:H2"/>
    <mergeCell ref="E3:G3"/>
    <mergeCell ref="E4:G4"/>
    <mergeCell ref="A3:D3"/>
    <mergeCell ref="A4:D4"/>
  </mergeCells>
  <phoneticPr fontId="18" type="noConversion"/>
  <pageMargins left="0.62" right="0.32" top="0.31496062992125984" bottom="0.31496062992125984" header="0.23622047244094491" footer="0.19685039370078741"/>
  <pageSetup paperSize="9" scale="68" fitToHeight="0" orientation="portrait" r:id="rId1"/>
  <headerFooter>
    <oddHeader>&amp;L &amp;C &amp;R</oddHeader>
    <oddFooter>&amp;L &amp;C &amp;RPag.: &amp;P</oddFooter>
  </headerFooter>
  <ignoredErrors>
    <ignoredError sqref="I10" formula="1"/>
    <ignoredError sqref="B230 B232 B39 B1074:B1079 B1252:B1263 B1439:B1441 B1444 B1442 B1092:B1104 B1084 B1090 B1269 B1449:B1453 B2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5"/>
  <sheetViews>
    <sheetView view="pageBreakPreview" topLeftCell="A26" zoomScale="90" zoomScaleNormal="90" zoomScaleSheetLayoutView="90" workbookViewId="0">
      <selection activeCell="H17" sqref="H17"/>
    </sheetView>
  </sheetViews>
  <sheetFormatPr defaultColWidth="9" defaultRowHeight="15"/>
  <cols>
    <col min="1" max="1" width="7.125" style="26" customWidth="1"/>
    <col min="2" max="2" width="32.125" style="27" customWidth="1"/>
    <col min="3" max="3" width="16.625" style="27" customWidth="1"/>
    <col min="4" max="9" width="14" style="27" customWidth="1"/>
    <col min="10" max="15" width="13.625" style="27" customWidth="1"/>
    <col min="16" max="16" width="14.25" style="27" customWidth="1"/>
    <col min="17" max="16384" width="9" style="27"/>
  </cols>
  <sheetData>
    <row r="1" spans="1:16" ht="129.75" customHeight="1"/>
    <row r="2" spans="1:16" ht="27.75" customHeight="1">
      <c r="A2" s="97" t="s">
        <v>929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6">
      <c r="A3" s="28"/>
      <c r="B3" s="29"/>
      <c r="C3" s="29"/>
      <c r="D3" s="29"/>
      <c r="E3" s="29"/>
      <c r="F3" s="29"/>
      <c r="G3" s="29"/>
      <c r="H3" s="29"/>
      <c r="I3" s="29"/>
    </row>
    <row r="4" spans="1:16" hidden="1">
      <c r="A4" s="28"/>
      <c r="B4" s="29"/>
      <c r="C4" s="29"/>
      <c r="D4" s="29"/>
      <c r="E4" s="29"/>
      <c r="F4" s="29"/>
      <c r="G4" s="29"/>
      <c r="H4" s="29"/>
      <c r="I4" s="29"/>
    </row>
    <row r="5" spans="1:16" ht="52.5" customHeight="1">
      <c r="A5" s="98" t="s">
        <v>930</v>
      </c>
      <c r="B5" s="98"/>
      <c r="C5" s="102" t="str">
        <f>ORÇAMENTO!A4</f>
        <v>CONTRATAÇÃO DE EMPRESA DE ENGENHARIA ESPECIALIZADA EM OBRAS DE SANEAMENTO PARA A EXECUÇÃO DA DESATIVAÇÃO DA LAGOA EXISTENTE NA ESTAÇÃO DE TRATAMENTO DE ESGOTO (ETE) DO BAIRRO RIO VERDE E DA AMPLIAÇÃO DESTA UNIDADE DE TRATAMENTO, POR MEIO DO PROGRAMA DE SANEAMENTO AMBIENTAL, MACRODRENAGEM E RECUPERAÇÃO DE IGARAPÉS E MARGENS DO RIO PARAUAPEBAS (PROSAP), EM DESENVOLVIMENTO NO MUNICÍPIO DE PARAUAPEBAS, ESTADO DO PARÁ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4"/>
    </row>
    <row r="6" spans="1:16" ht="9" customHeight="1">
      <c r="A6" s="30"/>
      <c r="B6" s="31"/>
      <c r="C6" s="31"/>
      <c r="D6" s="31"/>
      <c r="E6" s="31"/>
      <c r="F6" s="31"/>
      <c r="G6" s="31"/>
      <c r="H6" s="31"/>
      <c r="I6" s="31"/>
      <c r="J6" s="32"/>
      <c r="K6" s="32"/>
      <c r="L6" s="32"/>
      <c r="M6" s="32"/>
      <c r="N6" s="32"/>
      <c r="O6" s="32"/>
    </row>
    <row r="7" spans="1:16" ht="24.95" customHeight="1">
      <c r="A7" s="99" t="s">
        <v>859</v>
      </c>
      <c r="B7" s="100" t="s">
        <v>931</v>
      </c>
      <c r="C7" s="101" t="s">
        <v>932</v>
      </c>
      <c r="D7" s="105" t="s">
        <v>933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7"/>
    </row>
    <row r="8" spans="1:16" ht="24.95" customHeight="1">
      <c r="A8" s="99"/>
      <c r="B8" s="100"/>
      <c r="C8" s="101"/>
      <c r="D8" s="33">
        <v>1</v>
      </c>
      <c r="E8" s="33">
        <v>2</v>
      </c>
      <c r="F8" s="33">
        <v>3</v>
      </c>
      <c r="G8" s="33">
        <v>4</v>
      </c>
      <c r="H8" s="33">
        <v>5</v>
      </c>
      <c r="I8" s="33">
        <v>6</v>
      </c>
      <c r="J8" s="33">
        <v>7</v>
      </c>
      <c r="K8" s="33">
        <v>8</v>
      </c>
      <c r="L8" s="33">
        <v>9</v>
      </c>
      <c r="M8" s="33">
        <v>10</v>
      </c>
      <c r="N8" s="33">
        <v>11</v>
      </c>
      <c r="O8" s="33">
        <v>12</v>
      </c>
    </row>
    <row r="9" spans="1:16" s="35" customFormat="1" ht="16.5" customHeight="1">
      <c r="A9" s="96">
        <v>1</v>
      </c>
      <c r="B9" s="94" t="str">
        <f>ORÇAMENTO!D7</f>
        <v>ADMINISTRAÇAO LOCAL</v>
      </c>
      <c r="C9" s="95">
        <f>ORÇAMENTO!I7</f>
        <v>0</v>
      </c>
      <c r="D9" s="34">
        <f>$C$9*D10</f>
        <v>0</v>
      </c>
      <c r="E9" s="34">
        <f t="shared" ref="E9:N9" si="0">$C$9*E10</f>
        <v>0</v>
      </c>
      <c r="F9" s="34">
        <f t="shared" si="0"/>
        <v>0</v>
      </c>
      <c r="G9" s="34">
        <f t="shared" si="0"/>
        <v>0</v>
      </c>
      <c r="H9" s="34">
        <f t="shared" si="0"/>
        <v>0</v>
      </c>
      <c r="I9" s="34">
        <f t="shared" si="0"/>
        <v>0</v>
      </c>
      <c r="J9" s="34">
        <f t="shared" si="0"/>
        <v>0</v>
      </c>
      <c r="K9" s="34">
        <f t="shared" si="0"/>
        <v>0</v>
      </c>
      <c r="L9" s="34">
        <f t="shared" si="0"/>
        <v>0</v>
      </c>
      <c r="M9" s="34">
        <f t="shared" si="0"/>
        <v>0</v>
      </c>
      <c r="N9" s="34">
        <f t="shared" si="0"/>
        <v>0</v>
      </c>
      <c r="O9" s="34">
        <f t="shared" ref="O9" si="1">$C$9*O10</f>
        <v>0</v>
      </c>
    </row>
    <row r="10" spans="1:16" s="35" customFormat="1" ht="16.5" customHeight="1">
      <c r="A10" s="96"/>
      <c r="B10" s="94"/>
      <c r="C10" s="95"/>
      <c r="D10" s="42">
        <v>0.04</v>
      </c>
      <c r="E10" s="42">
        <v>0.06</v>
      </c>
      <c r="F10" s="42">
        <v>0.04</v>
      </c>
      <c r="G10" s="42">
        <v>0.04</v>
      </c>
      <c r="H10" s="42">
        <v>0.04</v>
      </c>
      <c r="I10" s="42">
        <v>0.04</v>
      </c>
      <c r="J10" s="42">
        <v>0.04</v>
      </c>
      <c r="K10" s="42">
        <v>0.04</v>
      </c>
      <c r="L10" s="42">
        <v>0.04</v>
      </c>
      <c r="M10" s="42">
        <v>0.04</v>
      </c>
      <c r="N10" s="42">
        <v>0.04</v>
      </c>
      <c r="O10" s="42">
        <v>0.04</v>
      </c>
      <c r="P10" s="37"/>
    </row>
    <row r="11" spans="1:16" s="35" customFormat="1" ht="16.5" customHeight="1">
      <c r="A11" s="96">
        <v>2</v>
      </c>
      <c r="B11" s="94" t="str">
        <f>ORÇAMENTO!D10</f>
        <v>CANTEIRO DE OBRAS</v>
      </c>
      <c r="C11" s="95">
        <f>ORÇAMENTO!I10</f>
        <v>0</v>
      </c>
      <c r="D11" s="34">
        <f>ROUND($C$11*D12,2)</f>
        <v>0</v>
      </c>
      <c r="E11" s="34">
        <f t="shared" ref="E11:N11" si="2">ROUND($C$11*E12,2)</f>
        <v>0</v>
      </c>
      <c r="F11" s="34">
        <f t="shared" si="2"/>
        <v>0</v>
      </c>
      <c r="G11" s="34">
        <f t="shared" si="2"/>
        <v>0</v>
      </c>
      <c r="H11" s="34">
        <f t="shared" si="2"/>
        <v>0</v>
      </c>
      <c r="I11" s="34">
        <f t="shared" si="2"/>
        <v>0</v>
      </c>
      <c r="J11" s="34">
        <f t="shared" si="2"/>
        <v>0</v>
      </c>
      <c r="K11" s="34">
        <f t="shared" si="2"/>
        <v>0</v>
      </c>
      <c r="L11" s="34">
        <f t="shared" si="2"/>
        <v>0</v>
      </c>
      <c r="M11" s="34">
        <f t="shared" si="2"/>
        <v>0</v>
      </c>
      <c r="N11" s="34">
        <f t="shared" si="2"/>
        <v>0</v>
      </c>
      <c r="O11" s="34">
        <f t="shared" ref="O11" si="3">ROUND($C$11*O12,2)</f>
        <v>0</v>
      </c>
      <c r="P11" s="37"/>
    </row>
    <row r="12" spans="1:16" s="35" customFormat="1" ht="16.5" customHeight="1">
      <c r="A12" s="96"/>
      <c r="B12" s="94"/>
      <c r="C12" s="95"/>
      <c r="D12" s="42">
        <v>1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</row>
    <row r="13" spans="1:16" s="35" customFormat="1" ht="16.5" customHeight="1">
      <c r="A13" s="96">
        <v>3</v>
      </c>
      <c r="B13" s="94" t="str">
        <f>ORÇAMENTO!D16</f>
        <v>DESATIVAÇÃO LAGOA TRATAMENTO EXISTENTE</v>
      </c>
      <c r="C13" s="95">
        <f>ORÇAMENTO!I16</f>
        <v>0</v>
      </c>
      <c r="D13" s="34">
        <f>$C$13*D14</f>
        <v>0</v>
      </c>
      <c r="E13" s="34">
        <f t="shared" ref="E13:N13" si="4">$C$13*E14</f>
        <v>0</v>
      </c>
      <c r="F13" s="34">
        <f t="shared" si="4"/>
        <v>0</v>
      </c>
      <c r="G13" s="34">
        <f t="shared" si="4"/>
        <v>0</v>
      </c>
      <c r="H13" s="34">
        <f t="shared" si="4"/>
        <v>0</v>
      </c>
      <c r="I13" s="34">
        <f t="shared" si="4"/>
        <v>0</v>
      </c>
      <c r="J13" s="34">
        <f t="shared" si="4"/>
        <v>0</v>
      </c>
      <c r="K13" s="34">
        <f t="shared" si="4"/>
        <v>0</v>
      </c>
      <c r="L13" s="34">
        <f t="shared" si="4"/>
        <v>0</v>
      </c>
      <c r="M13" s="34">
        <f t="shared" si="4"/>
        <v>0</v>
      </c>
      <c r="N13" s="34">
        <f t="shared" si="4"/>
        <v>0</v>
      </c>
      <c r="O13" s="34">
        <f t="shared" ref="O13" si="5">$C$13*O14</f>
        <v>0</v>
      </c>
      <c r="P13" s="37"/>
    </row>
    <row r="14" spans="1:16" s="35" customFormat="1" ht="16.5" customHeight="1">
      <c r="A14" s="96"/>
      <c r="B14" s="94"/>
      <c r="C14" s="95"/>
      <c r="D14" s="42">
        <v>0.08</v>
      </c>
      <c r="E14" s="42">
        <v>0.08</v>
      </c>
      <c r="F14" s="42">
        <v>0.08</v>
      </c>
      <c r="G14" s="42">
        <v>0.08</v>
      </c>
      <c r="H14" s="42">
        <v>0.08</v>
      </c>
      <c r="I14" s="42">
        <v>0.08</v>
      </c>
      <c r="J14" s="42">
        <v>0.08</v>
      </c>
      <c r="K14" s="42">
        <v>0.08</v>
      </c>
      <c r="L14" s="42">
        <v>0.08</v>
      </c>
      <c r="M14" s="42">
        <v>0.08</v>
      </c>
      <c r="N14" s="42">
        <v>0.1</v>
      </c>
      <c r="O14" s="42">
        <v>0.1</v>
      </c>
      <c r="P14" s="37"/>
    </row>
    <row r="15" spans="1:16" s="35" customFormat="1" ht="16.5" customHeight="1">
      <c r="A15" s="96">
        <v>4</v>
      </c>
      <c r="B15" s="94" t="str">
        <f>ORÇAMENTO!D245</f>
        <v>ESTAÇÃO DE TRATAMENTO DE ESGOTO - CONSTRUÇÃO DA 1ª ETAPA</v>
      </c>
      <c r="C15" s="95">
        <f>ORÇAMENTO!I245</f>
        <v>0</v>
      </c>
      <c r="D15" s="34">
        <f>$C$15*D16</f>
        <v>0</v>
      </c>
      <c r="E15" s="34">
        <f t="shared" ref="E15:O15" si="6">$C$15*E16</f>
        <v>0</v>
      </c>
      <c r="F15" s="34">
        <f t="shared" si="6"/>
        <v>0</v>
      </c>
      <c r="G15" s="34">
        <f t="shared" si="6"/>
        <v>0</v>
      </c>
      <c r="H15" s="34">
        <f t="shared" si="6"/>
        <v>0</v>
      </c>
      <c r="I15" s="34">
        <f t="shared" si="6"/>
        <v>0</v>
      </c>
      <c r="J15" s="34">
        <f t="shared" si="6"/>
        <v>0</v>
      </c>
      <c r="K15" s="34">
        <f t="shared" si="6"/>
        <v>0</v>
      </c>
      <c r="L15" s="34">
        <f t="shared" si="6"/>
        <v>0</v>
      </c>
      <c r="M15" s="34">
        <f t="shared" si="6"/>
        <v>0</v>
      </c>
      <c r="N15" s="34">
        <f t="shared" si="6"/>
        <v>0</v>
      </c>
      <c r="O15" s="34">
        <f t="shared" si="6"/>
        <v>0</v>
      </c>
      <c r="P15" s="37"/>
    </row>
    <row r="16" spans="1:16" s="35" customFormat="1" ht="16.5" customHeight="1">
      <c r="A16" s="96"/>
      <c r="B16" s="94"/>
      <c r="C16" s="9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42">
        <f t="shared" ref="N16:O16" si="7">1/14</f>
        <v>7.1428571428571425E-2</v>
      </c>
      <c r="O16" s="42">
        <f t="shared" si="7"/>
        <v>7.1428571428571425E-2</v>
      </c>
      <c r="P16" s="37"/>
    </row>
    <row r="17" spans="1:16" s="35" customFormat="1" ht="16.5" customHeight="1">
      <c r="A17" s="96">
        <v>5</v>
      </c>
      <c r="B17" s="94" t="str">
        <f>ORÇAMENTO!D1627</f>
        <v>EMISSÁRIO PEAD 630MM</v>
      </c>
      <c r="C17" s="95">
        <f>ORÇAMENTO!I1627</f>
        <v>0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7"/>
    </row>
    <row r="18" spans="1:16" s="35" customFormat="1" ht="16.5" customHeight="1">
      <c r="A18" s="96"/>
      <c r="B18" s="94"/>
      <c r="C18" s="9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7"/>
    </row>
    <row r="19" spans="1:16" s="35" customFormat="1" ht="16.5" customHeight="1">
      <c r="A19" s="96">
        <v>6</v>
      </c>
      <c r="B19" s="94" t="str">
        <f>ORÇAMENTO!D1659</f>
        <v>MEIO AMBIENTE E SEGURANÇA</v>
      </c>
      <c r="C19" s="95">
        <f>ORÇAMENTO!I1659</f>
        <v>0</v>
      </c>
      <c r="D19" s="34">
        <f>$C$19*D20</f>
        <v>0</v>
      </c>
      <c r="E19" s="34">
        <f t="shared" ref="E19:O19" si="8">$C$19*E20</f>
        <v>0</v>
      </c>
      <c r="F19" s="34">
        <f t="shared" si="8"/>
        <v>0</v>
      </c>
      <c r="G19" s="34">
        <f t="shared" si="8"/>
        <v>0</v>
      </c>
      <c r="H19" s="34">
        <f t="shared" si="8"/>
        <v>0</v>
      </c>
      <c r="I19" s="34">
        <f t="shared" si="8"/>
        <v>0</v>
      </c>
      <c r="J19" s="34">
        <f t="shared" si="8"/>
        <v>0</v>
      </c>
      <c r="K19" s="34">
        <f t="shared" si="8"/>
        <v>0</v>
      </c>
      <c r="L19" s="34">
        <f t="shared" si="8"/>
        <v>0</v>
      </c>
      <c r="M19" s="34">
        <f t="shared" si="8"/>
        <v>0</v>
      </c>
      <c r="N19" s="34">
        <f t="shared" si="8"/>
        <v>0</v>
      </c>
      <c r="O19" s="34">
        <f t="shared" si="8"/>
        <v>0</v>
      </c>
      <c r="P19" s="37"/>
    </row>
    <row r="20" spans="1:16" s="35" customFormat="1" ht="16.5" customHeight="1">
      <c r="A20" s="96"/>
      <c r="B20" s="94"/>
      <c r="C20" s="95"/>
      <c r="D20" s="42">
        <v>0.04</v>
      </c>
      <c r="E20" s="42">
        <v>0.06</v>
      </c>
      <c r="F20" s="42">
        <v>0.04</v>
      </c>
      <c r="G20" s="42">
        <v>0.04</v>
      </c>
      <c r="H20" s="42">
        <v>0.04</v>
      </c>
      <c r="I20" s="42">
        <v>0.04</v>
      </c>
      <c r="J20" s="42">
        <v>0.04</v>
      </c>
      <c r="K20" s="42">
        <v>0.04</v>
      </c>
      <c r="L20" s="42">
        <v>0.04</v>
      </c>
      <c r="M20" s="42">
        <v>0.04</v>
      </c>
      <c r="N20" s="42">
        <v>0.04</v>
      </c>
      <c r="O20" s="42">
        <v>0.04</v>
      </c>
      <c r="P20" s="37"/>
    </row>
    <row r="21" spans="1:16" s="35" customFormat="1" ht="16.5" customHeight="1">
      <c r="A21" s="96">
        <v>7</v>
      </c>
      <c r="B21" s="94" t="str">
        <f>ORÇAMENTO!D1668</f>
        <v>START UP E OPERAÇÃO ASSISTIDA</v>
      </c>
      <c r="C21" s="95">
        <f>ORÇAMENTO!I1668</f>
        <v>0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7"/>
    </row>
    <row r="22" spans="1:16" s="35" customFormat="1" ht="16.5" customHeight="1">
      <c r="A22" s="96"/>
      <c r="B22" s="94"/>
      <c r="C22" s="9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7"/>
    </row>
    <row r="23" spans="1:16" ht="15" customHeight="1">
      <c r="A23" s="30"/>
      <c r="B23" s="31"/>
      <c r="C23" s="38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7"/>
    </row>
    <row r="24" spans="1:16" ht="15" customHeight="1">
      <c r="A24" s="105" t="s">
        <v>934</v>
      </c>
      <c r="B24" s="107"/>
      <c r="C24" s="40">
        <f>SUM(C9:C22)</f>
        <v>0</v>
      </c>
      <c r="D24" s="41">
        <f>SUM(D9,D11,D13,D15,D17,D19,D21)</f>
        <v>0</v>
      </c>
      <c r="E24" s="41">
        <f t="shared" ref="E24:O24" si="9">SUM(E9,E11,E13,E15,E17,E19,E21)</f>
        <v>0</v>
      </c>
      <c r="F24" s="41">
        <f t="shared" si="9"/>
        <v>0</v>
      </c>
      <c r="G24" s="41">
        <f t="shared" si="9"/>
        <v>0</v>
      </c>
      <c r="H24" s="41">
        <f t="shared" si="9"/>
        <v>0</v>
      </c>
      <c r="I24" s="41">
        <f t="shared" si="9"/>
        <v>0</v>
      </c>
      <c r="J24" s="41">
        <f t="shared" si="9"/>
        <v>0</v>
      </c>
      <c r="K24" s="41">
        <f t="shared" si="9"/>
        <v>0</v>
      </c>
      <c r="L24" s="41">
        <f t="shared" si="9"/>
        <v>0</v>
      </c>
      <c r="M24" s="41">
        <f t="shared" si="9"/>
        <v>0</v>
      </c>
      <c r="N24" s="41">
        <f t="shared" si="9"/>
        <v>0</v>
      </c>
      <c r="O24" s="41">
        <f t="shared" si="9"/>
        <v>0</v>
      </c>
      <c r="P24" s="37"/>
    </row>
    <row r="25" spans="1:16" ht="15" customHeight="1">
      <c r="A25" s="105" t="s">
        <v>935</v>
      </c>
      <c r="B25" s="107"/>
      <c r="C25" s="40">
        <f>C24</f>
        <v>0</v>
      </c>
      <c r="D25" s="41">
        <f>D24</f>
        <v>0</v>
      </c>
      <c r="E25" s="41">
        <f>D25+E24</f>
        <v>0</v>
      </c>
      <c r="F25" s="41">
        <f t="shared" ref="F25:O25" si="10">E25+F24</f>
        <v>0</v>
      </c>
      <c r="G25" s="41">
        <f t="shared" si="10"/>
        <v>0</v>
      </c>
      <c r="H25" s="41">
        <f t="shared" si="10"/>
        <v>0</v>
      </c>
      <c r="I25" s="41">
        <f t="shared" si="10"/>
        <v>0</v>
      </c>
      <c r="J25" s="41">
        <f t="shared" si="10"/>
        <v>0</v>
      </c>
      <c r="K25" s="41">
        <f t="shared" si="10"/>
        <v>0</v>
      </c>
      <c r="L25" s="41">
        <f t="shared" si="10"/>
        <v>0</v>
      </c>
      <c r="M25" s="41">
        <f t="shared" si="10"/>
        <v>0</v>
      </c>
      <c r="N25" s="41">
        <f t="shared" si="10"/>
        <v>0</v>
      </c>
      <c r="O25" s="41">
        <f t="shared" si="10"/>
        <v>0</v>
      </c>
      <c r="P25" s="37"/>
    </row>
    <row r="26" spans="1:16" ht="15" customHeight="1">
      <c r="A26" s="43"/>
      <c r="B26" s="43"/>
      <c r="C26" s="44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37"/>
    </row>
    <row r="27" spans="1:16" ht="24.95" customHeight="1">
      <c r="A27" s="99" t="s">
        <v>859</v>
      </c>
      <c r="B27" s="100" t="s">
        <v>931</v>
      </c>
      <c r="C27" s="101" t="s">
        <v>932</v>
      </c>
      <c r="D27" s="108" t="s">
        <v>933</v>
      </c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37"/>
    </row>
    <row r="28" spans="1:16" ht="24.95" customHeight="1">
      <c r="A28" s="99"/>
      <c r="B28" s="100"/>
      <c r="C28" s="101"/>
      <c r="D28" s="33">
        <v>13</v>
      </c>
      <c r="E28" s="33">
        <v>14</v>
      </c>
      <c r="F28" s="33">
        <v>15</v>
      </c>
      <c r="G28" s="33">
        <v>16</v>
      </c>
      <c r="H28" s="33">
        <v>17</v>
      </c>
      <c r="I28" s="33">
        <v>18</v>
      </c>
      <c r="J28" s="33">
        <v>19</v>
      </c>
      <c r="K28" s="33">
        <v>20</v>
      </c>
      <c r="L28" s="33">
        <v>21</v>
      </c>
      <c r="M28" s="33">
        <v>22</v>
      </c>
      <c r="N28" s="33">
        <v>23</v>
      </c>
      <c r="O28" s="33">
        <v>24</v>
      </c>
    </row>
    <row r="29" spans="1:16">
      <c r="A29" s="96">
        <v>1</v>
      </c>
      <c r="B29" s="94" t="str">
        <f>B9</f>
        <v>ADMINISTRAÇAO LOCAL</v>
      </c>
      <c r="C29" s="95">
        <f>C9</f>
        <v>0</v>
      </c>
      <c r="D29" s="34">
        <f>$C$29*D30</f>
        <v>0</v>
      </c>
      <c r="E29" s="34">
        <f t="shared" ref="E29:O29" si="11">$C$29*E30</f>
        <v>0</v>
      </c>
      <c r="F29" s="34">
        <f t="shared" si="11"/>
        <v>0</v>
      </c>
      <c r="G29" s="34">
        <f t="shared" si="11"/>
        <v>0</v>
      </c>
      <c r="H29" s="34">
        <f t="shared" si="11"/>
        <v>0</v>
      </c>
      <c r="I29" s="34">
        <f t="shared" si="11"/>
        <v>0</v>
      </c>
      <c r="J29" s="34">
        <f t="shared" si="11"/>
        <v>0</v>
      </c>
      <c r="K29" s="34">
        <f t="shared" si="11"/>
        <v>0</v>
      </c>
      <c r="L29" s="34">
        <f t="shared" si="11"/>
        <v>0</v>
      </c>
      <c r="M29" s="34">
        <f t="shared" si="11"/>
        <v>0</v>
      </c>
      <c r="N29" s="34">
        <f t="shared" si="11"/>
        <v>0</v>
      </c>
      <c r="O29" s="34">
        <f t="shared" si="11"/>
        <v>0</v>
      </c>
    </row>
    <row r="30" spans="1:16">
      <c r="A30" s="96"/>
      <c r="B30" s="94"/>
      <c r="C30" s="95"/>
      <c r="D30" s="42">
        <v>0.04</v>
      </c>
      <c r="E30" s="42">
        <v>0.04</v>
      </c>
      <c r="F30" s="42">
        <v>0.04</v>
      </c>
      <c r="G30" s="42">
        <v>0.04</v>
      </c>
      <c r="H30" s="42">
        <v>0.04</v>
      </c>
      <c r="I30" s="42">
        <v>0.04</v>
      </c>
      <c r="J30" s="42">
        <v>0.04</v>
      </c>
      <c r="K30" s="42">
        <v>0.04</v>
      </c>
      <c r="L30" s="42">
        <v>0.04</v>
      </c>
      <c r="M30" s="42">
        <v>0.04</v>
      </c>
      <c r="N30" s="42">
        <v>0.04</v>
      </c>
      <c r="O30" s="42">
        <v>0.06</v>
      </c>
    </row>
    <row r="31" spans="1:16" ht="15" customHeight="1">
      <c r="A31" s="96">
        <v>2</v>
      </c>
      <c r="B31" s="94" t="str">
        <f t="shared" ref="B31:C31" si="12">B11</f>
        <v>CANTEIRO DE OBRAS</v>
      </c>
      <c r="C31" s="95">
        <f t="shared" si="12"/>
        <v>0</v>
      </c>
      <c r="D31" s="34">
        <f>$C$31*D32</f>
        <v>0</v>
      </c>
      <c r="E31" s="34">
        <f t="shared" ref="E31:O31" si="13">$C$31*E32</f>
        <v>0</v>
      </c>
      <c r="F31" s="34">
        <f t="shared" si="13"/>
        <v>0</v>
      </c>
      <c r="G31" s="34">
        <f t="shared" si="13"/>
        <v>0</v>
      </c>
      <c r="H31" s="34">
        <f t="shared" si="13"/>
        <v>0</v>
      </c>
      <c r="I31" s="34">
        <f t="shared" si="13"/>
        <v>0</v>
      </c>
      <c r="J31" s="34">
        <f t="shared" si="13"/>
        <v>0</v>
      </c>
      <c r="K31" s="34">
        <f t="shared" si="13"/>
        <v>0</v>
      </c>
      <c r="L31" s="34">
        <f t="shared" si="13"/>
        <v>0</v>
      </c>
      <c r="M31" s="34">
        <f t="shared" si="13"/>
        <v>0</v>
      </c>
      <c r="N31" s="34">
        <f t="shared" si="13"/>
        <v>0</v>
      </c>
      <c r="O31" s="34">
        <f t="shared" si="13"/>
        <v>0</v>
      </c>
    </row>
    <row r="32" spans="1:16">
      <c r="A32" s="96"/>
      <c r="B32" s="94"/>
      <c r="C32" s="95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1:15" ht="15" customHeight="1">
      <c r="A33" s="96">
        <v>3</v>
      </c>
      <c r="B33" s="94" t="str">
        <f t="shared" ref="B33:C33" si="14">B13</f>
        <v>DESATIVAÇÃO LAGOA TRATAMENTO EXISTENTE</v>
      </c>
      <c r="C33" s="95">
        <f t="shared" si="14"/>
        <v>0</v>
      </c>
      <c r="D33" s="34">
        <f>$C$33*D34</f>
        <v>0</v>
      </c>
      <c r="E33" s="34">
        <f t="shared" ref="E33:O33" si="15">$C$33*E34</f>
        <v>0</v>
      </c>
      <c r="F33" s="34">
        <f t="shared" si="15"/>
        <v>0</v>
      </c>
      <c r="G33" s="34">
        <f t="shared" si="15"/>
        <v>0</v>
      </c>
      <c r="H33" s="34">
        <f t="shared" si="15"/>
        <v>0</v>
      </c>
      <c r="I33" s="34">
        <f t="shared" si="15"/>
        <v>0</v>
      </c>
      <c r="J33" s="34">
        <f t="shared" si="15"/>
        <v>0</v>
      </c>
      <c r="K33" s="34">
        <f t="shared" si="15"/>
        <v>0</v>
      </c>
      <c r="L33" s="34">
        <f t="shared" si="15"/>
        <v>0</v>
      </c>
      <c r="M33" s="34">
        <f t="shared" si="15"/>
        <v>0</v>
      </c>
      <c r="N33" s="34">
        <f t="shared" si="15"/>
        <v>0</v>
      </c>
      <c r="O33" s="34">
        <f t="shared" si="15"/>
        <v>0</v>
      </c>
    </row>
    <row r="34" spans="1:15">
      <c r="A34" s="96"/>
      <c r="B34" s="94"/>
      <c r="C34" s="95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1:15" ht="15" customHeight="1">
      <c r="A35" s="96">
        <v>4</v>
      </c>
      <c r="B35" s="94" t="str">
        <f t="shared" ref="B35:C35" si="16">B15</f>
        <v>ESTAÇÃO DE TRATAMENTO DE ESGOTO - CONSTRUÇÃO DA 1ª ETAPA</v>
      </c>
      <c r="C35" s="95">
        <f t="shared" si="16"/>
        <v>0</v>
      </c>
      <c r="D35" s="34">
        <f>$C$35*D36</f>
        <v>0</v>
      </c>
      <c r="E35" s="34">
        <f t="shared" ref="E35:O35" si="17">$C$35*E36</f>
        <v>0</v>
      </c>
      <c r="F35" s="34">
        <f t="shared" si="17"/>
        <v>0</v>
      </c>
      <c r="G35" s="34">
        <f t="shared" si="17"/>
        <v>0</v>
      </c>
      <c r="H35" s="34">
        <f t="shared" si="17"/>
        <v>0</v>
      </c>
      <c r="I35" s="34">
        <f t="shared" si="17"/>
        <v>0</v>
      </c>
      <c r="J35" s="34">
        <f t="shared" si="17"/>
        <v>0</v>
      </c>
      <c r="K35" s="34">
        <f t="shared" si="17"/>
        <v>0</v>
      </c>
      <c r="L35" s="34">
        <f t="shared" si="17"/>
        <v>0</v>
      </c>
      <c r="M35" s="34">
        <f t="shared" si="17"/>
        <v>0</v>
      </c>
      <c r="N35" s="34">
        <f t="shared" si="17"/>
        <v>0</v>
      </c>
      <c r="O35" s="34">
        <f t="shared" si="17"/>
        <v>0</v>
      </c>
    </row>
    <row r="36" spans="1:15">
      <c r="A36" s="96"/>
      <c r="B36" s="94"/>
      <c r="C36" s="95"/>
      <c r="D36" s="42">
        <f t="shared" ref="D36:O36" si="18">1/14</f>
        <v>7.1428571428571425E-2</v>
      </c>
      <c r="E36" s="42">
        <f t="shared" si="18"/>
        <v>7.1428571428571425E-2</v>
      </c>
      <c r="F36" s="42">
        <f t="shared" si="18"/>
        <v>7.1428571428571425E-2</v>
      </c>
      <c r="G36" s="42">
        <f t="shared" si="18"/>
        <v>7.1428571428571425E-2</v>
      </c>
      <c r="H36" s="42">
        <f t="shared" si="18"/>
        <v>7.1428571428571425E-2</v>
      </c>
      <c r="I36" s="42">
        <f t="shared" si="18"/>
        <v>7.1428571428571425E-2</v>
      </c>
      <c r="J36" s="42">
        <f t="shared" si="18"/>
        <v>7.1428571428571425E-2</v>
      </c>
      <c r="K36" s="42">
        <f t="shared" si="18"/>
        <v>7.1428571428571425E-2</v>
      </c>
      <c r="L36" s="42">
        <f t="shared" si="18"/>
        <v>7.1428571428571425E-2</v>
      </c>
      <c r="M36" s="42">
        <f t="shared" si="18"/>
        <v>7.1428571428571425E-2</v>
      </c>
      <c r="N36" s="42">
        <f t="shared" si="18"/>
        <v>7.1428571428571425E-2</v>
      </c>
      <c r="O36" s="42">
        <f t="shared" si="18"/>
        <v>7.1428571428571425E-2</v>
      </c>
    </row>
    <row r="37" spans="1:15">
      <c r="A37" s="96">
        <v>5</v>
      </c>
      <c r="B37" s="94" t="str">
        <f t="shared" ref="B37:C37" si="19">B17</f>
        <v>EMISSÁRIO PEAD 630MM</v>
      </c>
      <c r="C37" s="95">
        <f t="shared" si="19"/>
        <v>0</v>
      </c>
      <c r="D37" s="34"/>
      <c r="E37" s="34"/>
      <c r="F37" s="34">
        <f>$C$37*F38</f>
        <v>0</v>
      </c>
      <c r="G37" s="34">
        <f t="shared" ref="G37:O37" si="20">$C$37*G38</f>
        <v>0</v>
      </c>
      <c r="H37" s="34">
        <f t="shared" si="20"/>
        <v>0</v>
      </c>
      <c r="I37" s="34">
        <f t="shared" si="20"/>
        <v>0</v>
      </c>
      <c r="J37" s="34">
        <f t="shared" si="20"/>
        <v>0</v>
      </c>
      <c r="K37" s="34">
        <f t="shared" si="20"/>
        <v>0</v>
      </c>
      <c r="L37" s="34">
        <f t="shared" si="20"/>
        <v>0</v>
      </c>
      <c r="M37" s="34">
        <f t="shared" si="20"/>
        <v>0</v>
      </c>
      <c r="N37" s="34">
        <f t="shared" si="20"/>
        <v>0</v>
      </c>
      <c r="O37" s="34">
        <f t="shared" si="20"/>
        <v>0</v>
      </c>
    </row>
    <row r="38" spans="1:15">
      <c r="A38" s="96"/>
      <c r="B38" s="94"/>
      <c r="C38" s="95"/>
      <c r="D38" s="36"/>
      <c r="E38" s="36"/>
      <c r="F38" s="42">
        <v>0.1</v>
      </c>
      <c r="G38" s="42">
        <v>0.1</v>
      </c>
      <c r="H38" s="42">
        <v>0.1</v>
      </c>
      <c r="I38" s="42">
        <v>0.1</v>
      </c>
      <c r="J38" s="42">
        <v>0.1</v>
      </c>
      <c r="K38" s="42">
        <v>0.1</v>
      </c>
      <c r="L38" s="42">
        <v>0.1</v>
      </c>
      <c r="M38" s="42">
        <v>0.1</v>
      </c>
      <c r="N38" s="42">
        <v>0.1</v>
      </c>
      <c r="O38" s="42">
        <v>0.1</v>
      </c>
    </row>
    <row r="39" spans="1:15">
      <c r="A39" s="96">
        <v>6</v>
      </c>
      <c r="B39" s="94" t="str">
        <f t="shared" ref="B39:C39" si="21">B19</f>
        <v>MEIO AMBIENTE E SEGURANÇA</v>
      </c>
      <c r="C39" s="95">
        <f t="shared" si="21"/>
        <v>0</v>
      </c>
      <c r="D39" s="34">
        <f>$C$39*D40</f>
        <v>0</v>
      </c>
      <c r="E39" s="34">
        <f t="shared" ref="E39:O39" si="22">$C$39*E40</f>
        <v>0</v>
      </c>
      <c r="F39" s="34">
        <f t="shared" si="22"/>
        <v>0</v>
      </c>
      <c r="G39" s="34">
        <f t="shared" si="22"/>
        <v>0</v>
      </c>
      <c r="H39" s="34">
        <f t="shared" si="22"/>
        <v>0</v>
      </c>
      <c r="I39" s="34">
        <f t="shared" si="22"/>
        <v>0</v>
      </c>
      <c r="J39" s="34">
        <f t="shared" si="22"/>
        <v>0</v>
      </c>
      <c r="K39" s="34">
        <f t="shared" si="22"/>
        <v>0</v>
      </c>
      <c r="L39" s="34">
        <f t="shared" si="22"/>
        <v>0</v>
      </c>
      <c r="M39" s="34">
        <f t="shared" si="22"/>
        <v>0</v>
      </c>
      <c r="N39" s="34">
        <f t="shared" si="22"/>
        <v>0</v>
      </c>
      <c r="O39" s="34">
        <f t="shared" si="22"/>
        <v>0</v>
      </c>
    </row>
    <row r="40" spans="1:15">
      <c r="A40" s="96"/>
      <c r="B40" s="94"/>
      <c r="C40" s="95"/>
      <c r="D40" s="42">
        <v>0.04</v>
      </c>
      <c r="E40" s="42">
        <v>0.04</v>
      </c>
      <c r="F40" s="42">
        <v>0.04</v>
      </c>
      <c r="G40" s="42">
        <v>0.04</v>
      </c>
      <c r="H40" s="42">
        <v>0.04</v>
      </c>
      <c r="I40" s="42">
        <v>0.04</v>
      </c>
      <c r="J40" s="42">
        <v>0.04</v>
      </c>
      <c r="K40" s="42">
        <v>0.04</v>
      </c>
      <c r="L40" s="42">
        <v>0.04</v>
      </c>
      <c r="M40" s="42">
        <v>0.04</v>
      </c>
      <c r="N40" s="42">
        <v>0.04</v>
      </c>
      <c r="O40" s="42">
        <v>0.06</v>
      </c>
    </row>
    <row r="41" spans="1:15">
      <c r="A41" s="96">
        <v>7</v>
      </c>
      <c r="B41" s="94" t="str">
        <f t="shared" ref="B41:C41" si="23">B21</f>
        <v>START UP E OPERAÇÃO ASSISTIDA</v>
      </c>
      <c r="C41" s="95">
        <f t="shared" si="23"/>
        <v>0</v>
      </c>
      <c r="D41" s="34"/>
      <c r="E41" s="34"/>
      <c r="F41" s="34"/>
      <c r="G41" s="34"/>
      <c r="H41" s="34"/>
      <c r="I41" s="34"/>
      <c r="J41" s="34"/>
      <c r="K41" s="34">
        <f>$C$41*K42</f>
        <v>0</v>
      </c>
      <c r="L41" s="34">
        <f t="shared" ref="L41:O41" si="24">$C$41*L42</f>
        <v>0</v>
      </c>
      <c r="M41" s="34">
        <f t="shared" si="24"/>
        <v>0</v>
      </c>
      <c r="N41" s="34">
        <f t="shared" si="24"/>
        <v>0</v>
      </c>
      <c r="O41" s="34">
        <f t="shared" si="24"/>
        <v>0</v>
      </c>
    </row>
    <row r="42" spans="1:15">
      <c r="A42" s="96"/>
      <c r="B42" s="94"/>
      <c r="C42" s="95"/>
      <c r="D42" s="36"/>
      <c r="E42" s="36"/>
      <c r="F42" s="36"/>
      <c r="G42" s="36"/>
      <c r="H42" s="36"/>
      <c r="I42" s="36"/>
      <c r="J42" s="36"/>
      <c r="K42" s="42">
        <v>0.2</v>
      </c>
      <c r="L42" s="42">
        <v>0.2</v>
      </c>
      <c r="M42" s="42">
        <v>0.2</v>
      </c>
      <c r="N42" s="42">
        <v>0.2</v>
      </c>
      <c r="O42" s="42">
        <v>0.2</v>
      </c>
    </row>
    <row r="43" spans="1:15">
      <c r="A43" s="30"/>
      <c r="B43" s="31"/>
      <c r="C43" s="38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15">
      <c r="A44" s="105" t="str">
        <f>A24</f>
        <v>TOTAL MENSAL</v>
      </c>
      <c r="B44" s="107"/>
      <c r="C44" s="40">
        <f>C24</f>
        <v>0</v>
      </c>
      <c r="D44" s="41">
        <f>SUM(D29,D31,D33,D35,D37,D39,D41)</f>
        <v>0</v>
      </c>
      <c r="E44" s="41">
        <f t="shared" ref="E44:O44" si="25">SUM(E29,E31,E33,E35,E37,E39,E41)</f>
        <v>0</v>
      </c>
      <c r="F44" s="41">
        <f t="shared" si="25"/>
        <v>0</v>
      </c>
      <c r="G44" s="41">
        <f t="shared" si="25"/>
        <v>0</v>
      </c>
      <c r="H44" s="41">
        <f t="shared" si="25"/>
        <v>0</v>
      </c>
      <c r="I44" s="41">
        <f t="shared" si="25"/>
        <v>0</v>
      </c>
      <c r="J44" s="41">
        <f t="shared" si="25"/>
        <v>0</v>
      </c>
      <c r="K44" s="41">
        <f t="shared" si="25"/>
        <v>0</v>
      </c>
      <c r="L44" s="41">
        <f t="shared" si="25"/>
        <v>0</v>
      </c>
      <c r="M44" s="41">
        <f t="shared" si="25"/>
        <v>0</v>
      </c>
      <c r="N44" s="41">
        <f t="shared" si="25"/>
        <v>0</v>
      </c>
      <c r="O44" s="41">
        <f t="shared" si="25"/>
        <v>0</v>
      </c>
    </row>
    <row r="45" spans="1:15">
      <c r="A45" s="105" t="str">
        <f>A25</f>
        <v>TOTAL ACUMULADO</v>
      </c>
      <c r="B45" s="107"/>
      <c r="C45" s="40">
        <f>C25</f>
        <v>0</v>
      </c>
      <c r="D45" s="41">
        <f>O25+D44</f>
        <v>0</v>
      </c>
      <c r="E45" s="41">
        <f>D45+E44</f>
        <v>0</v>
      </c>
      <c r="F45" s="41">
        <f t="shared" ref="F45:O45" si="26">E45+F44</f>
        <v>0</v>
      </c>
      <c r="G45" s="41">
        <f t="shared" si="26"/>
        <v>0</v>
      </c>
      <c r="H45" s="41">
        <f t="shared" si="26"/>
        <v>0</v>
      </c>
      <c r="I45" s="41">
        <f t="shared" si="26"/>
        <v>0</v>
      </c>
      <c r="J45" s="41">
        <f t="shared" si="26"/>
        <v>0</v>
      </c>
      <c r="K45" s="41">
        <f t="shared" si="26"/>
        <v>0</v>
      </c>
      <c r="L45" s="41">
        <f t="shared" si="26"/>
        <v>0</v>
      </c>
      <c r="M45" s="41">
        <f t="shared" si="26"/>
        <v>0</v>
      </c>
      <c r="N45" s="41">
        <f t="shared" si="26"/>
        <v>0</v>
      </c>
      <c r="O45" s="41">
        <f t="shared" si="26"/>
        <v>0</v>
      </c>
    </row>
  </sheetData>
  <mergeCells count="57">
    <mergeCell ref="A21:A22"/>
    <mergeCell ref="B21:B22"/>
    <mergeCell ref="C21:C22"/>
    <mergeCell ref="A9:A10"/>
    <mergeCell ref="B9:B10"/>
    <mergeCell ref="C9:C10"/>
    <mergeCell ref="A11:A12"/>
    <mergeCell ref="B11:B12"/>
    <mergeCell ref="C11:C12"/>
    <mergeCell ref="A13:A14"/>
    <mergeCell ref="B13:B14"/>
    <mergeCell ref="A17:A18"/>
    <mergeCell ref="B17:B18"/>
    <mergeCell ref="C15:C16"/>
    <mergeCell ref="C17:C18"/>
    <mergeCell ref="A19:A20"/>
    <mergeCell ref="A45:B45"/>
    <mergeCell ref="A41:A42"/>
    <mergeCell ref="B41:B42"/>
    <mergeCell ref="C41:C42"/>
    <mergeCell ref="D27:O27"/>
    <mergeCell ref="A37:A38"/>
    <mergeCell ref="B37:B38"/>
    <mergeCell ref="C37:C38"/>
    <mergeCell ref="A27:A28"/>
    <mergeCell ref="B27:B28"/>
    <mergeCell ref="C27:C28"/>
    <mergeCell ref="A33:A34"/>
    <mergeCell ref="B33:B34"/>
    <mergeCell ref="C33:C34"/>
    <mergeCell ref="A35:A36"/>
    <mergeCell ref="B35:B36"/>
    <mergeCell ref="A39:A40"/>
    <mergeCell ref="B39:B40"/>
    <mergeCell ref="C39:C40"/>
    <mergeCell ref="A44:B44"/>
    <mergeCell ref="A24:B24"/>
    <mergeCell ref="C35:C36"/>
    <mergeCell ref="A29:A30"/>
    <mergeCell ref="B29:B30"/>
    <mergeCell ref="C29:C30"/>
    <mergeCell ref="A31:A32"/>
    <mergeCell ref="B31:B32"/>
    <mergeCell ref="C31:C32"/>
    <mergeCell ref="A25:B25"/>
    <mergeCell ref="A2:O2"/>
    <mergeCell ref="A5:B5"/>
    <mergeCell ref="A7:A8"/>
    <mergeCell ref="B7:B8"/>
    <mergeCell ref="C7:C8"/>
    <mergeCell ref="C5:O5"/>
    <mergeCell ref="D7:O7"/>
    <mergeCell ref="B19:B20"/>
    <mergeCell ref="C19:C20"/>
    <mergeCell ref="C13:C14"/>
    <mergeCell ref="A15:A16"/>
    <mergeCell ref="B15:B16"/>
  </mergeCells>
  <printOptions horizontalCentered="1"/>
  <pageMargins left="0.11811023622047245" right="0.11811023622047245" top="0.47" bottom="0.6" header="0.31496062992125984" footer="0.31496062992125984"/>
  <pageSetup paperSize="9" scale="57" fitToHeight="0" orientation="landscape" r:id="rId1"/>
  <headerFooter>
    <oddHeader xml:space="preserve">&amp;C 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BA1B3-5E70-4A6A-BE6E-5292D1E178A9}">
  <sheetPr>
    <tabColor rgb="FF92D050"/>
  </sheetPr>
  <dimension ref="A1:F41"/>
  <sheetViews>
    <sheetView tabSelected="1" view="pageBreakPreview" zoomScale="85" zoomScaleNormal="100" zoomScaleSheetLayoutView="85" workbookViewId="0">
      <selection activeCell="I15" sqref="I15"/>
    </sheetView>
  </sheetViews>
  <sheetFormatPr defaultRowHeight="14.25"/>
  <cols>
    <col min="2" max="2" width="50.625" style="71" customWidth="1"/>
    <col min="3" max="6" width="11.625" customWidth="1"/>
  </cols>
  <sheetData>
    <row r="1" spans="1:6" ht="94.5" customHeight="1">
      <c r="A1" s="52"/>
      <c r="B1" s="53"/>
      <c r="C1" s="52"/>
      <c r="D1" s="52"/>
      <c r="E1" s="52"/>
      <c r="F1" s="52"/>
    </row>
    <row r="2" spans="1:6">
      <c r="A2" s="54" t="s">
        <v>2742</v>
      </c>
      <c r="B2" s="55"/>
      <c r="C2" s="56"/>
      <c r="D2" s="57" t="s">
        <v>2743</v>
      </c>
      <c r="E2" s="56"/>
      <c r="F2" s="58"/>
    </row>
    <row r="3" spans="1:6">
      <c r="A3" s="59"/>
      <c r="B3" s="60"/>
      <c r="C3" s="59"/>
      <c r="D3" s="59"/>
      <c r="E3" s="59"/>
      <c r="F3" s="59"/>
    </row>
    <row r="4" spans="1:6">
      <c r="A4" s="109" t="s">
        <v>2744</v>
      </c>
      <c r="B4" s="109"/>
      <c r="C4" s="109"/>
      <c r="D4" s="109"/>
      <c r="E4" s="109"/>
      <c r="F4" s="109"/>
    </row>
    <row r="5" spans="1:6" ht="19.5" customHeight="1">
      <c r="A5" s="110" t="s">
        <v>860</v>
      </c>
      <c r="B5" s="110" t="s">
        <v>862</v>
      </c>
      <c r="C5" s="111" t="s">
        <v>2745</v>
      </c>
      <c r="D5" s="111"/>
      <c r="E5" s="111" t="s">
        <v>2746</v>
      </c>
      <c r="F5" s="111"/>
    </row>
    <row r="6" spans="1:6" ht="25.5">
      <c r="A6" s="110"/>
      <c r="B6" s="110"/>
      <c r="C6" s="61" t="s">
        <v>2747</v>
      </c>
      <c r="D6" s="61" t="s">
        <v>2748</v>
      </c>
      <c r="E6" s="61" t="s">
        <v>2747</v>
      </c>
      <c r="F6" s="61" t="s">
        <v>2748</v>
      </c>
    </row>
    <row r="7" spans="1:6">
      <c r="A7" s="109" t="s">
        <v>2749</v>
      </c>
      <c r="B7" s="109"/>
      <c r="C7" s="109"/>
      <c r="D7" s="109"/>
      <c r="E7" s="109"/>
      <c r="F7" s="109"/>
    </row>
    <row r="8" spans="1:6">
      <c r="A8" s="62" t="s">
        <v>2750</v>
      </c>
      <c r="B8" s="63" t="s">
        <v>2751</v>
      </c>
      <c r="C8" s="64">
        <v>0</v>
      </c>
      <c r="D8" s="64">
        <v>0</v>
      </c>
      <c r="E8" s="64">
        <v>0.2</v>
      </c>
      <c r="F8" s="64">
        <v>0.2</v>
      </c>
    </row>
    <row r="9" spans="1:6">
      <c r="A9" s="62" t="s">
        <v>2752</v>
      </c>
      <c r="B9" s="63" t="s">
        <v>2753</v>
      </c>
      <c r="C9" s="64">
        <v>1.4999999999999999E-2</v>
      </c>
      <c r="D9" s="64">
        <v>1.4999999999999999E-2</v>
      </c>
      <c r="E9" s="64">
        <v>1.4999999999999999E-2</v>
      </c>
      <c r="F9" s="64">
        <v>1.4999999999999999E-2</v>
      </c>
    </row>
    <row r="10" spans="1:6">
      <c r="A10" s="62" t="s">
        <v>2754</v>
      </c>
      <c r="B10" s="63" t="s">
        <v>2755</v>
      </c>
      <c r="C10" s="64">
        <v>0.01</v>
      </c>
      <c r="D10" s="64">
        <v>0.01</v>
      </c>
      <c r="E10" s="64">
        <v>0.01</v>
      </c>
      <c r="F10" s="64">
        <v>0.01</v>
      </c>
    </row>
    <row r="11" spans="1:6">
      <c r="A11" s="62" t="s">
        <v>2756</v>
      </c>
      <c r="B11" s="63" t="s">
        <v>2757</v>
      </c>
      <c r="C11" s="64">
        <v>2E-3</v>
      </c>
      <c r="D11" s="64">
        <v>2E-3</v>
      </c>
      <c r="E11" s="64">
        <v>2E-3</v>
      </c>
      <c r="F11" s="64">
        <v>2E-3</v>
      </c>
    </row>
    <row r="12" spans="1:6">
      <c r="A12" s="62" t="s">
        <v>2758</v>
      </c>
      <c r="B12" s="63" t="s">
        <v>2759</v>
      </c>
      <c r="C12" s="64">
        <v>6.0000000000000001E-3</v>
      </c>
      <c r="D12" s="64">
        <v>6.0000000000000001E-3</v>
      </c>
      <c r="E12" s="64">
        <v>6.0000000000000001E-3</v>
      </c>
      <c r="F12" s="64">
        <v>6.0000000000000001E-3</v>
      </c>
    </row>
    <row r="13" spans="1:6">
      <c r="A13" s="62" t="s">
        <v>2760</v>
      </c>
      <c r="B13" s="63" t="s">
        <v>2761</v>
      </c>
      <c r="C13" s="64">
        <v>2.5000000000000001E-2</v>
      </c>
      <c r="D13" s="64">
        <v>2.5000000000000001E-2</v>
      </c>
      <c r="E13" s="64">
        <v>2.5000000000000001E-2</v>
      </c>
      <c r="F13" s="64">
        <v>2.5000000000000001E-2</v>
      </c>
    </row>
    <row r="14" spans="1:6">
      <c r="A14" s="62" t="s">
        <v>2762</v>
      </c>
      <c r="B14" s="63" t="s">
        <v>2763</v>
      </c>
      <c r="C14" s="64">
        <v>0.03</v>
      </c>
      <c r="D14" s="64">
        <v>0.03</v>
      </c>
      <c r="E14" s="64">
        <v>0.03</v>
      </c>
      <c r="F14" s="64">
        <v>0.03</v>
      </c>
    </row>
    <row r="15" spans="1:6">
      <c r="A15" s="62" t="s">
        <v>2764</v>
      </c>
      <c r="B15" s="63" t="s">
        <v>2765</v>
      </c>
      <c r="C15" s="64">
        <v>0.08</v>
      </c>
      <c r="D15" s="64">
        <v>0.08</v>
      </c>
      <c r="E15" s="64">
        <v>0.08</v>
      </c>
      <c r="F15" s="64">
        <v>0.08</v>
      </c>
    </row>
    <row r="16" spans="1:6">
      <c r="A16" s="62" t="s">
        <v>2766</v>
      </c>
      <c r="B16" s="63" t="s">
        <v>2767</v>
      </c>
      <c r="C16" s="64">
        <v>0</v>
      </c>
      <c r="D16" s="64">
        <v>0</v>
      </c>
      <c r="E16" s="64">
        <v>0</v>
      </c>
      <c r="F16" s="64">
        <v>0</v>
      </c>
    </row>
    <row r="17" spans="1:6">
      <c r="A17" s="65" t="s">
        <v>2768</v>
      </c>
      <c r="B17" s="65" t="s">
        <v>2769</v>
      </c>
      <c r="C17" s="66">
        <f>SUM(C8:C16)</f>
        <v>0.16799999999999998</v>
      </c>
      <c r="D17" s="66">
        <f>SUM(D8:D16)</f>
        <v>0.16799999999999998</v>
      </c>
      <c r="E17" s="66">
        <f>SUM(E8:E16)</f>
        <v>0.36800000000000005</v>
      </c>
      <c r="F17" s="66">
        <f>SUM(F8:F16)</f>
        <v>0.36800000000000005</v>
      </c>
    </row>
    <row r="18" spans="1:6">
      <c r="A18" s="109" t="s">
        <v>2770</v>
      </c>
      <c r="B18" s="109"/>
      <c r="C18" s="109"/>
      <c r="D18" s="109"/>
      <c r="E18" s="109"/>
      <c r="F18" s="109"/>
    </row>
    <row r="19" spans="1:6">
      <c r="A19" s="62" t="s">
        <v>2771</v>
      </c>
      <c r="B19" s="63" t="s">
        <v>2772</v>
      </c>
      <c r="C19" s="64">
        <v>0.1812</v>
      </c>
      <c r="D19" s="64" t="s">
        <v>2773</v>
      </c>
      <c r="E19" s="64">
        <v>0.1812</v>
      </c>
      <c r="F19" s="64" t="s">
        <v>2773</v>
      </c>
    </row>
    <row r="20" spans="1:6">
      <c r="A20" s="62" t="s">
        <v>2774</v>
      </c>
      <c r="B20" s="63" t="s">
        <v>2775</v>
      </c>
      <c r="C20" s="64">
        <v>4.1500000000000002E-2</v>
      </c>
      <c r="D20" s="64" t="s">
        <v>2773</v>
      </c>
      <c r="E20" s="64">
        <v>4.1500000000000002E-2</v>
      </c>
      <c r="F20" s="64" t="s">
        <v>2773</v>
      </c>
    </row>
    <row r="21" spans="1:6">
      <c r="A21" s="62" t="s">
        <v>2776</v>
      </c>
      <c r="B21" s="63" t="s">
        <v>2777</v>
      </c>
      <c r="C21" s="64">
        <v>8.8000000000000005E-3</v>
      </c>
      <c r="D21" s="64">
        <v>6.6E-3</v>
      </c>
      <c r="E21" s="64">
        <v>8.8000000000000005E-3</v>
      </c>
      <c r="F21" s="64">
        <v>6.6E-3</v>
      </c>
    </row>
    <row r="22" spans="1:6">
      <c r="A22" s="62" t="s">
        <v>2778</v>
      </c>
      <c r="B22" s="63" t="s">
        <v>2779</v>
      </c>
      <c r="C22" s="64">
        <v>0.1116</v>
      </c>
      <c r="D22" s="64">
        <v>8.3299999999999999E-2</v>
      </c>
      <c r="E22" s="64">
        <v>0.1116</v>
      </c>
      <c r="F22" s="64">
        <v>8.3299999999999999E-2</v>
      </c>
    </row>
    <row r="23" spans="1:6">
      <c r="A23" s="62" t="s">
        <v>2780</v>
      </c>
      <c r="B23" s="63" t="s">
        <v>2781</v>
      </c>
      <c r="C23" s="64">
        <v>6.9999999999999999E-4</v>
      </c>
      <c r="D23" s="64">
        <v>5.0000000000000001E-4</v>
      </c>
      <c r="E23" s="64">
        <v>6.9999999999999999E-4</v>
      </c>
      <c r="F23" s="64">
        <v>5.0000000000000001E-4</v>
      </c>
    </row>
    <row r="24" spans="1:6">
      <c r="A24" s="62" t="s">
        <v>2782</v>
      </c>
      <c r="B24" s="63" t="s">
        <v>2783</v>
      </c>
      <c r="C24" s="64">
        <v>7.4000000000000003E-3</v>
      </c>
      <c r="D24" s="64">
        <v>5.5999999999999999E-3</v>
      </c>
      <c r="E24" s="64">
        <v>7.4000000000000003E-3</v>
      </c>
      <c r="F24" s="64">
        <v>5.5999999999999999E-3</v>
      </c>
    </row>
    <row r="25" spans="1:6">
      <c r="A25" s="62" t="s">
        <v>2784</v>
      </c>
      <c r="B25" s="63" t="s">
        <v>2785</v>
      </c>
      <c r="C25" s="64">
        <v>2.7300000000000001E-2</v>
      </c>
      <c r="D25" s="64" t="s">
        <v>2773</v>
      </c>
      <c r="E25" s="64">
        <v>2.7300000000000001E-2</v>
      </c>
      <c r="F25" s="64" t="s">
        <v>2773</v>
      </c>
    </row>
    <row r="26" spans="1:6">
      <c r="A26" s="62" t="s">
        <v>2786</v>
      </c>
      <c r="B26" s="63" t="s">
        <v>2787</v>
      </c>
      <c r="C26" s="64">
        <v>1.1000000000000001E-3</v>
      </c>
      <c r="D26" s="64">
        <v>8.0000000000000004E-4</v>
      </c>
      <c r="E26" s="64">
        <v>1.1000000000000001E-3</v>
      </c>
      <c r="F26" s="64">
        <v>8.0000000000000004E-4</v>
      </c>
    </row>
    <row r="27" spans="1:6">
      <c r="A27" s="62" t="s">
        <v>2788</v>
      </c>
      <c r="B27" s="63" t="s">
        <v>2789</v>
      </c>
      <c r="C27" s="64">
        <v>0.12089999999999999</v>
      </c>
      <c r="D27" s="64">
        <v>9.0200000000000002E-2</v>
      </c>
      <c r="E27" s="64">
        <v>0.12089999999999999</v>
      </c>
      <c r="F27" s="64">
        <v>9.0200000000000002E-2</v>
      </c>
    </row>
    <row r="28" spans="1:6">
      <c r="A28" s="62" t="s">
        <v>2790</v>
      </c>
      <c r="B28" s="63" t="s">
        <v>2791</v>
      </c>
      <c r="C28" s="64">
        <v>4.0000000000000002E-4</v>
      </c>
      <c r="D28" s="64">
        <v>2.9999999999999997E-4</v>
      </c>
      <c r="E28" s="64">
        <v>4.0000000000000002E-4</v>
      </c>
      <c r="F28" s="64">
        <v>2.9999999999999997E-4</v>
      </c>
    </row>
    <row r="29" spans="1:6">
      <c r="A29" s="65" t="s">
        <v>2792</v>
      </c>
      <c r="B29" s="65" t="s">
        <v>2769</v>
      </c>
      <c r="C29" s="67">
        <f>SUM(C19:C28)</f>
        <v>0.5008999999999999</v>
      </c>
      <c r="D29" s="67">
        <f>SUM(D19:D28)</f>
        <v>0.18729999999999999</v>
      </c>
      <c r="E29" s="67">
        <f>SUM(E19:E28)</f>
        <v>0.5008999999999999</v>
      </c>
      <c r="F29" s="67">
        <f>SUM(F19:F28)</f>
        <v>0.18729999999999999</v>
      </c>
    </row>
    <row r="30" spans="1:6">
      <c r="A30" s="109" t="s">
        <v>2793</v>
      </c>
      <c r="B30" s="109"/>
      <c r="C30" s="109"/>
      <c r="D30" s="109"/>
      <c r="E30" s="109"/>
      <c r="F30" s="109"/>
    </row>
    <row r="31" spans="1:6">
      <c r="A31" s="62" t="s">
        <v>2794</v>
      </c>
      <c r="B31" s="63" t="s">
        <v>2795</v>
      </c>
      <c r="C31" s="64">
        <v>5.7799999999999997E-2</v>
      </c>
      <c r="D31" s="64">
        <v>4.3200000000000002E-2</v>
      </c>
      <c r="E31" s="64">
        <v>5.7799999999999997E-2</v>
      </c>
      <c r="F31" s="64">
        <v>4.3200000000000002E-2</v>
      </c>
    </row>
    <row r="32" spans="1:6">
      <c r="A32" s="62" t="s">
        <v>2796</v>
      </c>
      <c r="B32" s="63" t="s">
        <v>2797</v>
      </c>
      <c r="C32" s="64">
        <v>1.4E-3</v>
      </c>
      <c r="D32" s="64">
        <v>1E-3</v>
      </c>
      <c r="E32" s="64">
        <v>1.4E-3</v>
      </c>
      <c r="F32" s="64">
        <v>1E-3</v>
      </c>
    </row>
    <row r="33" spans="1:6">
      <c r="A33" s="62" t="s">
        <v>2798</v>
      </c>
      <c r="B33" s="63" t="s">
        <v>2799</v>
      </c>
      <c r="C33" s="64">
        <v>2.5000000000000001E-2</v>
      </c>
      <c r="D33" s="64">
        <v>1.8700000000000001E-2</v>
      </c>
      <c r="E33" s="64">
        <v>2.5000000000000001E-2</v>
      </c>
      <c r="F33" s="64">
        <v>1.8700000000000001E-2</v>
      </c>
    </row>
    <row r="34" spans="1:6">
      <c r="A34" s="62" t="s">
        <v>2800</v>
      </c>
      <c r="B34" s="63" t="s">
        <v>2801</v>
      </c>
      <c r="C34" s="64">
        <v>3.1099999999999999E-2</v>
      </c>
      <c r="D34" s="64">
        <v>2.3199999999999998E-2</v>
      </c>
      <c r="E34" s="64">
        <v>3.1099999999999999E-2</v>
      </c>
      <c r="F34" s="64">
        <v>2.3199999999999998E-2</v>
      </c>
    </row>
    <row r="35" spans="1:6">
      <c r="A35" s="62" t="s">
        <v>2802</v>
      </c>
      <c r="B35" s="63" t="s">
        <v>2803</v>
      </c>
      <c r="C35" s="64">
        <v>4.8999999999999998E-3</v>
      </c>
      <c r="D35" s="64">
        <v>3.5999999999999999E-3</v>
      </c>
      <c r="E35" s="64">
        <v>4.8999999999999998E-3</v>
      </c>
      <c r="F35" s="64">
        <v>3.5999999999999999E-3</v>
      </c>
    </row>
    <row r="36" spans="1:6">
      <c r="A36" s="65" t="s">
        <v>2804</v>
      </c>
      <c r="B36" s="65" t="s">
        <v>2769</v>
      </c>
      <c r="C36" s="67">
        <f>SUM(C31:C35)</f>
        <v>0.1202</v>
      </c>
      <c r="D36" s="67">
        <f>SUM(D31:D35)</f>
        <v>8.9700000000000016E-2</v>
      </c>
      <c r="E36" s="67">
        <f>SUM(E31:E35)</f>
        <v>0.1202</v>
      </c>
      <c r="F36" s="67">
        <f>SUM(F31:F35)</f>
        <v>8.9700000000000016E-2</v>
      </c>
    </row>
    <row r="37" spans="1:6">
      <c r="A37" s="109" t="s">
        <v>2805</v>
      </c>
      <c r="B37" s="109"/>
      <c r="C37" s="109"/>
      <c r="D37" s="109"/>
      <c r="E37" s="109"/>
      <c r="F37" s="109"/>
    </row>
    <row r="38" spans="1:6">
      <c r="A38" s="62" t="s">
        <v>2806</v>
      </c>
      <c r="B38" s="63" t="s">
        <v>2807</v>
      </c>
      <c r="C38" s="64">
        <v>8.4199999999999997E-2</v>
      </c>
      <c r="D38" s="64">
        <v>3.15E-2</v>
      </c>
      <c r="E38" s="64">
        <v>0.18429999999999999</v>
      </c>
      <c r="F38" s="64">
        <v>6.8900000000000003E-2</v>
      </c>
    </row>
    <row r="39" spans="1:6" ht="25.5">
      <c r="A39" s="68" t="s">
        <v>2808</v>
      </c>
      <c r="B39" s="63" t="s">
        <v>2809</v>
      </c>
      <c r="C39" s="69">
        <v>4.8999999999999998E-3</v>
      </c>
      <c r="D39" s="69">
        <v>3.5999999999999999E-3</v>
      </c>
      <c r="E39" s="69">
        <v>5.1000000000000004E-3</v>
      </c>
      <c r="F39" s="69">
        <v>3.8E-3</v>
      </c>
    </row>
    <row r="40" spans="1:6">
      <c r="A40" s="65" t="s">
        <v>2810</v>
      </c>
      <c r="B40" s="65" t="s">
        <v>2769</v>
      </c>
      <c r="C40" s="67">
        <f>SUM(C38:C39)</f>
        <v>8.9099999999999999E-2</v>
      </c>
      <c r="D40" s="67">
        <f>SUM(D38:D39)</f>
        <v>3.5099999999999999E-2</v>
      </c>
      <c r="E40" s="67">
        <f>SUM(E38:E39)</f>
        <v>0.18939999999999999</v>
      </c>
      <c r="F40" s="67">
        <f>SUM(F38:F39)</f>
        <v>7.2700000000000001E-2</v>
      </c>
    </row>
    <row r="41" spans="1:6">
      <c r="A41" s="109" t="s">
        <v>2811</v>
      </c>
      <c r="B41" s="109"/>
      <c r="C41" s="70">
        <v>0.87819999999999998</v>
      </c>
      <c r="D41" s="70">
        <v>0.48010000000000003</v>
      </c>
      <c r="E41" s="70">
        <v>1.1785000000000001</v>
      </c>
      <c r="F41" s="70">
        <v>0.7177</v>
      </c>
    </row>
  </sheetData>
  <mergeCells count="10">
    <mergeCell ref="A18:F18"/>
    <mergeCell ref="A30:F30"/>
    <mergeCell ref="A37:F37"/>
    <mergeCell ref="A41:B41"/>
    <mergeCell ref="A4:F4"/>
    <mergeCell ref="A5:A6"/>
    <mergeCell ref="B5:B6"/>
    <mergeCell ref="C5:D5"/>
    <mergeCell ref="E5:F5"/>
    <mergeCell ref="A7:F7"/>
  </mergeCells>
  <pageMargins left="0.511811024" right="0.511811024" top="0.78740157499999996" bottom="0.78740157499999996" header="0.31496062000000002" footer="0.3149606200000000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ORÇAMENTO</vt:lpstr>
      <vt:lpstr>CRONOGRAMA</vt:lpstr>
      <vt:lpstr>Encargos Sociais</vt:lpstr>
      <vt:lpstr>CRONOGRAMA!Area_de_impressao</vt:lpstr>
      <vt:lpstr>ORÇAMENTO!Area_de_impressao</vt:lpstr>
      <vt:lpstr>ORÇAMENTO!Titulos_de_impressao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2023-09-21T11:57:03Z</cp:lastPrinted>
  <dcterms:created xsi:type="dcterms:W3CDTF">2021-10-05T13:37:49Z</dcterms:created>
  <dcterms:modified xsi:type="dcterms:W3CDTF">2023-10-17T18:32:05Z</dcterms:modified>
</cp:coreProperties>
</file>